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34C8F138-B5BC-464A-B529-B60507AAEED4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euille sécurité" sheetId="1" r:id="rId1"/>
    <sheet name="Liste adherents" sheetId="2" state="hidden" r:id="rId2"/>
    <sheet name="Feuil3" sheetId="3" r:id="rId3"/>
  </sheets>
  <definedNames>
    <definedName name="_xlnm._FilterDatabase" localSheetId="1" hidden="1">'Liste adherents'!$A$1:$S$93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21" i="1" l="1"/>
  <c r="V22" i="1"/>
  <c r="V23" i="1"/>
  <c r="V24" i="1"/>
  <c r="V20" i="1"/>
  <c r="S21" i="1"/>
  <c r="S22" i="1"/>
  <c r="S23" i="1"/>
  <c r="S24" i="1"/>
  <c r="S20" i="1"/>
  <c r="V8" i="1"/>
  <c r="V9" i="1"/>
  <c r="V10" i="1"/>
  <c r="V11" i="1"/>
  <c r="V7" i="1"/>
  <c r="S8" i="1"/>
  <c r="S9" i="1"/>
  <c r="S10" i="1"/>
  <c r="S11" i="1"/>
  <c r="S7" i="1"/>
  <c r="V34" i="1"/>
  <c r="V35" i="1"/>
  <c r="V36" i="1"/>
  <c r="V37" i="1"/>
  <c r="V33" i="1"/>
  <c r="S34" i="1"/>
  <c r="S35" i="1"/>
  <c r="S36" i="1"/>
  <c r="S37" i="1"/>
  <c r="S33" i="1"/>
  <c r="V47" i="1"/>
  <c r="V48" i="1"/>
  <c r="V49" i="1"/>
  <c r="V50" i="1"/>
  <c r="V46" i="1"/>
  <c r="S47" i="1"/>
  <c r="S48" i="1"/>
  <c r="S49" i="1"/>
  <c r="S50" i="1"/>
  <c r="S46" i="1"/>
  <c r="M60" i="1"/>
  <c r="M61" i="1"/>
  <c r="M62" i="1"/>
  <c r="M63" i="1"/>
  <c r="M59" i="1"/>
  <c r="K60" i="1"/>
  <c r="K61" i="1"/>
  <c r="K62" i="1"/>
  <c r="K63" i="1"/>
  <c r="K59" i="1"/>
  <c r="M47" i="1"/>
  <c r="M48" i="1"/>
  <c r="M49" i="1"/>
  <c r="M50" i="1"/>
  <c r="M46" i="1"/>
  <c r="K47" i="1"/>
  <c r="K48" i="1"/>
  <c r="K49" i="1"/>
  <c r="K50" i="1"/>
  <c r="K46" i="1"/>
  <c r="M34" i="1"/>
  <c r="M35" i="1"/>
  <c r="M36" i="1"/>
  <c r="M37" i="1"/>
  <c r="M33" i="1"/>
  <c r="K34" i="1"/>
  <c r="K35" i="1"/>
  <c r="K36" i="1"/>
  <c r="K37" i="1"/>
  <c r="K33" i="1"/>
  <c r="M21" i="1"/>
  <c r="M22" i="1"/>
  <c r="M23" i="1"/>
  <c r="M24" i="1"/>
  <c r="M20" i="1"/>
  <c r="M8" i="1"/>
  <c r="M9" i="1"/>
  <c r="M10" i="1"/>
  <c r="M11" i="1"/>
  <c r="M7" i="1"/>
  <c r="K21" i="1"/>
  <c r="K22" i="1"/>
  <c r="K23" i="1"/>
  <c r="K24" i="1"/>
  <c r="K20" i="1"/>
  <c r="K8" i="1"/>
  <c r="K9" i="1"/>
  <c r="K10" i="1"/>
  <c r="K11" i="1"/>
  <c r="K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G7" i="1"/>
  <c r="E7" i="1"/>
  <c r="V76" i="1" l="1"/>
  <c r="S76" i="1"/>
  <c r="V75" i="1"/>
  <c r="S75" i="1"/>
  <c r="V74" i="1"/>
  <c r="S74" i="1"/>
  <c r="V73" i="1"/>
  <c r="U73" i="1"/>
  <c r="U74" i="1" s="1"/>
  <c r="U75" i="1" s="1"/>
  <c r="U76" i="1" s="1"/>
  <c r="S73" i="1"/>
  <c r="V72" i="1"/>
  <c r="S72" i="1"/>
  <c r="V63" i="1"/>
  <c r="S63" i="1"/>
  <c r="V62" i="1"/>
  <c r="S62" i="1"/>
  <c r="V61" i="1"/>
  <c r="S61" i="1"/>
  <c r="V60" i="1"/>
  <c r="U60" i="1"/>
  <c r="U61" i="1" s="1"/>
  <c r="U62" i="1" s="1"/>
  <c r="U63" i="1" s="1"/>
  <c r="S60" i="1"/>
  <c r="V59" i="1"/>
  <c r="S59" i="1"/>
  <c r="L63" i="1"/>
  <c r="L62" i="1"/>
  <c r="L61" i="1"/>
  <c r="L60" i="1"/>
  <c r="M76" i="1"/>
  <c r="L76" i="1"/>
  <c r="K76" i="1"/>
  <c r="M75" i="1"/>
  <c r="L75" i="1"/>
  <c r="K75" i="1"/>
  <c r="M74" i="1"/>
  <c r="L74" i="1"/>
  <c r="K74" i="1"/>
  <c r="M73" i="1"/>
  <c r="L73" i="1"/>
  <c r="K73" i="1"/>
  <c r="M72" i="1"/>
  <c r="K72" i="1"/>
  <c r="B36" i="1"/>
  <c r="B35" i="1"/>
  <c r="B34" i="1"/>
  <c r="B33" i="1"/>
  <c r="B32" i="1"/>
  <c r="B31" i="1"/>
  <c r="B30" i="1"/>
  <c r="B29" i="1"/>
  <c r="B28" i="1"/>
  <c r="B27" i="1"/>
  <c r="B26" i="1"/>
</calcChain>
</file>

<file path=xl/sharedStrings.xml><?xml version="1.0" encoding="utf-8"?>
<sst xmlns="http://schemas.openxmlformats.org/spreadsheetml/2006/main" count="1500" uniqueCount="389">
  <si>
    <t xml:space="preserve">Date :  </t>
  </si>
  <si>
    <t xml:space="preserve">DP: </t>
  </si>
  <si>
    <t>Site:</t>
  </si>
  <si>
    <t>Bateau:</t>
  </si>
  <si>
    <t>Pilote:</t>
  </si>
  <si>
    <t xml:space="preserve">sécu surface : </t>
  </si>
  <si>
    <t>Matin</t>
  </si>
  <si>
    <t>Après-midi</t>
  </si>
  <si>
    <t>Nuit</t>
  </si>
  <si>
    <t>ASM Plongée</t>
  </si>
  <si>
    <t>15 rue de Laorraine</t>
  </si>
  <si>
    <t>78200 Mantes la Jolie</t>
  </si>
  <si>
    <t>N°</t>
  </si>
  <si>
    <t>nom</t>
  </si>
  <si>
    <t>prénom</t>
  </si>
  <si>
    <t>niveau</t>
  </si>
  <si>
    <t>OK</t>
  </si>
  <si>
    <t>Fonction</t>
  </si>
  <si>
    <t xml:space="preserve">Nom </t>
  </si>
  <si>
    <t>Prénom</t>
  </si>
  <si>
    <t>aptitude</t>
  </si>
  <si>
    <t>GP</t>
  </si>
  <si>
    <t>P1:</t>
  </si>
  <si>
    <t>P2:</t>
  </si>
  <si>
    <t>P3:</t>
  </si>
  <si>
    <t>P4:</t>
  </si>
  <si>
    <t>Paramêtre prévus</t>
  </si>
  <si>
    <t>P Max:</t>
  </si>
  <si>
    <t>paramêtre réalisés</t>
  </si>
  <si>
    <t>H départ</t>
  </si>
  <si>
    <t>Palier 3m</t>
  </si>
  <si>
    <t>Temps Max</t>
  </si>
  <si>
    <t>DTR</t>
  </si>
  <si>
    <t>H Sortie</t>
  </si>
  <si>
    <t>T immersion</t>
  </si>
  <si>
    <t>Palier 6m</t>
  </si>
  <si>
    <t>Explo / Fo'rm</t>
  </si>
  <si>
    <t>Type Gaz</t>
  </si>
  <si>
    <t>Palier 9m</t>
  </si>
  <si>
    <t>LICENCE</t>
  </si>
  <si>
    <t>Date CACI</t>
  </si>
  <si>
    <t>CIVILITE</t>
  </si>
  <si>
    <t>NOM</t>
  </si>
  <si>
    <t>PRENOM</t>
  </si>
  <si>
    <t>Niveau préparé plongée</t>
  </si>
  <si>
    <t>Encadrant plongée</t>
  </si>
  <si>
    <t>Niveau préparé apnée</t>
  </si>
  <si>
    <t>Encadrant apnée</t>
  </si>
  <si>
    <t>ASSURANCE</t>
  </si>
  <si>
    <t xml:space="preserve">NIVEAU ACTUEL </t>
  </si>
  <si>
    <t xml:space="preserve">PERSONNE A PREVENIR </t>
  </si>
  <si>
    <t xml:space="preserve">TÉLÉPHONE </t>
  </si>
  <si>
    <t>A-08-375530</t>
  </si>
  <si>
    <t>M</t>
  </si>
  <si>
    <t>ARNOULT</t>
  </si>
  <si>
    <t>Sébastien</t>
  </si>
  <si>
    <t>E2</t>
  </si>
  <si>
    <t>Loisir 3</t>
  </si>
  <si>
    <t>N4-E2</t>
  </si>
  <si>
    <t xml:space="preserve">ARNOULT </t>
  </si>
  <si>
    <t>JACQUES</t>
  </si>
  <si>
    <t>A-12-566566</t>
  </si>
  <si>
    <t>AUPERRIN</t>
  </si>
  <si>
    <t>ROHAUT</t>
  </si>
  <si>
    <t xml:space="preserve">FRANÇOISE </t>
  </si>
  <si>
    <t xml:space="preserve">M </t>
  </si>
  <si>
    <t>loisir 2</t>
  </si>
  <si>
    <t>N2</t>
  </si>
  <si>
    <t>VALERIE</t>
  </si>
  <si>
    <t>Loisir 1</t>
  </si>
  <si>
    <t>N1</t>
  </si>
  <si>
    <t>Christian</t>
  </si>
  <si>
    <t>E1</t>
  </si>
  <si>
    <t>Frédéric</t>
  </si>
  <si>
    <t>CELINE</t>
  </si>
  <si>
    <t>Mme</t>
  </si>
  <si>
    <t>Melle</t>
  </si>
  <si>
    <t>A-16-730585</t>
  </si>
  <si>
    <t>BIENASSIS</t>
  </si>
  <si>
    <t>Anne</t>
  </si>
  <si>
    <t>FRANCIS</t>
  </si>
  <si>
    <t>A-11-522512</t>
  </si>
  <si>
    <t>BOULARD</t>
  </si>
  <si>
    <t>Céline</t>
  </si>
  <si>
    <t>N3</t>
  </si>
  <si>
    <t>GROS-DAILLON</t>
  </si>
  <si>
    <t>NADEGE</t>
  </si>
  <si>
    <t>A-22-970015</t>
  </si>
  <si>
    <t>BOURBLA</t>
  </si>
  <si>
    <t>Maha</t>
  </si>
  <si>
    <t>MAROUEN</t>
  </si>
  <si>
    <t xml:space="preserve">N1 </t>
  </si>
  <si>
    <t>CHARLES</t>
  </si>
  <si>
    <t>GILG</t>
  </si>
  <si>
    <t>A-14-671328</t>
  </si>
  <si>
    <t>CHEHIDI</t>
  </si>
  <si>
    <t>Dominique</t>
  </si>
  <si>
    <t>RIBOT</t>
  </si>
  <si>
    <t>MYRIAM</t>
  </si>
  <si>
    <t xml:space="preserve">Mme </t>
  </si>
  <si>
    <t>COULEON</t>
  </si>
  <si>
    <t>Pauline</t>
  </si>
  <si>
    <t>PASCAL</t>
  </si>
  <si>
    <t>Didier</t>
  </si>
  <si>
    <t>SOLANGE</t>
  </si>
  <si>
    <t>A-03-057601</t>
  </si>
  <si>
    <t>DAUPLEY</t>
  </si>
  <si>
    <t>Marc</t>
  </si>
  <si>
    <t>N5</t>
  </si>
  <si>
    <t>CATHERINE</t>
  </si>
  <si>
    <t>A-03-063451</t>
  </si>
  <si>
    <t>DE SIMON</t>
  </si>
  <si>
    <t>Pierre</t>
  </si>
  <si>
    <t>E3</t>
  </si>
  <si>
    <t xml:space="preserve">DE SIMON </t>
  </si>
  <si>
    <t>CAMILLE</t>
  </si>
  <si>
    <t>A-03-053188</t>
  </si>
  <si>
    <t>DE LA LUBIE</t>
  </si>
  <si>
    <t xml:space="preserve">Guillaume </t>
  </si>
  <si>
    <t xml:space="preserve">N3 </t>
  </si>
  <si>
    <t>ISABELLE</t>
  </si>
  <si>
    <t>A-12-566289</t>
  </si>
  <si>
    <t>DELAMOTTE</t>
  </si>
  <si>
    <t>COFTIER</t>
  </si>
  <si>
    <t>CECILE</t>
  </si>
  <si>
    <t>A-03-058440</t>
  </si>
  <si>
    <t>DELORME</t>
  </si>
  <si>
    <t>Alain</t>
  </si>
  <si>
    <t>E4</t>
  </si>
  <si>
    <t>IE2</t>
  </si>
  <si>
    <t>E4-IE2</t>
  </si>
  <si>
    <t>MARTINE</t>
  </si>
  <si>
    <t>A-04-157137</t>
  </si>
  <si>
    <t>Martine</t>
  </si>
  <si>
    <t>ALAIN</t>
  </si>
  <si>
    <t>A-21-951239</t>
  </si>
  <si>
    <t>DESOUBRY</t>
  </si>
  <si>
    <t>A-21-951248</t>
  </si>
  <si>
    <t>Valérie</t>
  </si>
  <si>
    <t>DIDIER</t>
  </si>
  <si>
    <t>A-03-073891</t>
  </si>
  <si>
    <t>DIAKOFF</t>
  </si>
  <si>
    <t>VIRGINIE</t>
  </si>
  <si>
    <t>A-03-073908</t>
  </si>
  <si>
    <t>Virginie</t>
  </si>
  <si>
    <t>YANNICK</t>
  </si>
  <si>
    <t>Yannick</t>
  </si>
  <si>
    <t>A-04-206243</t>
  </si>
  <si>
    <t>D'ISCHIA</t>
  </si>
  <si>
    <t>Fabrice</t>
  </si>
  <si>
    <t>CAROLLO</t>
  </si>
  <si>
    <t>SANDRINE</t>
  </si>
  <si>
    <t>A-20-912898</t>
  </si>
  <si>
    <t>DOUMERGUE</t>
  </si>
  <si>
    <t>Cyrielle</t>
  </si>
  <si>
    <t>ROBERT</t>
  </si>
  <si>
    <t>FREDERIC</t>
  </si>
  <si>
    <t>A-22-967886</t>
  </si>
  <si>
    <t>DUCHESNE</t>
  </si>
  <si>
    <t>Zoe</t>
  </si>
  <si>
    <t>SOPHIE</t>
  </si>
  <si>
    <t>A-03-056502</t>
  </si>
  <si>
    <t>DUREPAIRE</t>
  </si>
  <si>
    <t>François</t>
  </si>
  <si>
    <t>MARIE CLAUDE</t>
  </si>
  <si>
    <t>A-04-143865</t>
  </si>
  <si>
    <t>DUPREZ</t>
  </si>
  <si>
    <t xml:space="preserve">Herve </t>
  </si>
  <si>
    <t>A-03-058432</t>
  </si>
  <si>
    <t>GARNIER - GUILBERT</t>
  </si>
  <si>
    <t>Philippe</t>
  </si>
  <si>
    <t>MEF1 / Juge</t>
  </si>
  <si>
    <t>N3-MEF1</t>
  </si>
  <si>
    <t>GARNIER GUILBERT</t>
  </si>
  <si>
    <t>ALEXANDRA</t>
  </si>
  <si>
    <t>MEF1 / JFA1</t>
  </si>
  <si>
    <t>A3</t>
  </si>
  <si>
    <t>A-03-059458</t>
  </si>
  <si>
    <t>GEORGES</t>
  </si>
  <si>
    <t>Guy</t>
  </si>
  <si>
    <t>CLAUDINE</t>
  </si>
  <si>
    <t>A-03-059951</t>
  </si>
  <si>
    <t>GERVAIS</t>
  </si>
  <si>
    <t>Patrick</t>
  </si>
  <si>
    <t>MARIE NOELLE</t>
  </si>
  <si>
    <t>A-12-566732</t>
  </si>
  <si>
    <t>MICHEL</t>
  </si>
  <si>
    <t>Caroline</t>
  </si>
  <si>
    <t xml:space="preserve">N4 </t>
  </si>
  <si>
    <t>A-03-058427</t>
  </si>
  <si>
    <t>GRACIA</t>
  </si>
  <si>
    <t>N3-E1-MEF1</t>
  </si>
  <si>
    <t>JORIS</t>
  </si>
  <si>
    <t>A-18-805599</t>
  </si>
  <si>
    <t>Lucas</t>
  </si>
  <si>
    <t>Étoile de mer</t>
  </si>
  <si>
    <t>A-18-805598</t>
  </si>
  <si>
    <t>Mathis</t>
  </si>
  <si>
    <t xml:space="preserve">FREDERIC </t>
  </si>
  <si>
    <t>A-07-327822</t>
  </si>
  <si>
    <t>HAMMOUDI</t>
  </si>
  <si>
    <t>Farid</t>
  </si>
  <si>
    <t>IE1</t>
  </si>
  <si>
    <t>N3-E1-IE1</t>
  </si>
  <si>
    <t>NOEMIE</t>
  </si>
  <si>
    <t>A-10-490772</t>
  </si>
  <si>
    <t>JACOB</t>
  </si>
  <si>
    <t>BRECOURT</t>
  </si>
  <si>
    <t>CHRISTINE</t>
  </si>
  <si>
    <t>A-16-743764</t>
  </si>
  <si>
    <t>LE KIM</t>
  </si>
  <si>
    <t>Jean</t>
  </si>
  <si>
    <t>VAREILLE</t>
  </si>
  <si>
    <t>STEPHANIE</t>
  </si>
  <si>
    <t>A-16-722596</t>
  </si>
  <si>
    <t>MARTIN</t>
  </si>
  <si>
    <t>A-21-951246</t>
  </si>
  <si>
    <t>MASSON</t>
  </si>
  <si>
    <t>BENOIT</t>
  </si>
  <si>
    <t>A-03-057367</t>
  </si>
  <si>
    <t>MENDY</t>
  </si>
  <si>
    <t>Etienne</t>
  </si>
  <si>
    <t>MF1</t>
  </si>
  <si>
    <t>GOMIS</t>
  </si>
  <si>
    <t>A-03-068554</t>
  </si>
  <si>
    <t>NERAT</t>
  </si>
  <si>
    <t>Jean Pierre</t>
  </si>
  <si>
    <t>MURIEL</t>
  </si>
  <si>
    <t>A-09-434167</t>
  </si>
  <si>
    <t>Muriel</t>
  </si>
  <si>
    <t>JEAN PIERRE</t>
  </si>
  <si>
    <t>A-04-167885</t>
  </si>
  <si>
    <t>PAULZE</t>
  </si>
  <si>
    <t>Mathieu</t>
  </si>
  <si>
    <t>PREVOST</t>
  </si>
  <si>
    <t>AMELIE</t>
  </si>
  <si>
    <t>A-22-970014</t>
  </si>
  <si>
    <t>PICOU</t>
  </si>
  <si>
    <t>RIAUDET</t>
  </si>
  <si>
    <t>A-09-433654</t>
  </si>
  <si>
    <t>Daniel</t>
  </si>
  <si>
    <t>MEF1</t>
  </si>
  <si>
    <t>NATHALIE</t>
  </si>
  <si>
    <t>A-06-294384</t>
  </si>
  <si>
    <t>RIBES</t>
  </si>
  <si>
    <t>BRIGITTE</t>
  </si>
  <si>
    <t>A-20-914353</t>
  </si>
  <si>
    <t>RIVIERRE</t>
  </si>
  <si>
    <t>FABIEN</t>
  </si>
  <si>
    <t>A-21-944173</t>
  </si>
  <si>
    <t xml:space="preserve">DOUMERGUE </t>
  </si>
  <si>
    <t>CYRIELLE</t>
  </si>
  <si>
    <t>A-03-057357</t>
  </si>
  <si>
    <t>SIBRAN</t>
  </si>
  <si>
    <t>N3-MEF1-JFA1</t>
  </si>
  <si>
    <t>QUANONE</t>
  </si>
  <si>
    <t>A-13-615749</t>
  </si>
  <si>
    <t>STEVENIN</t>
  </si>
  <si>
    <t>Thomas</t>
  </si>
  <si>
    <t>ALEXANDRE</t>
  </si>
  <si>
    <t>STEPHANE</t>
  </si>
  <si>
    <t>A-22-967889</t>
  </si>
  <si>
    <t>VALLEE</t>
  </si>
  <si>
    <t>Benedicte</t>
  </si>
  <si>
    <t>Stephane</t>
  </si>
  <si>
    <t>BENEDICT</t>
  </si>
  <si>
    <t>A-12-587668</t>
  </si>
  <si>
    <t>VANDERPERRE</t>
  </si>
  <si>
    <t>Bruno</t>
  </si>
  <si>
    <t>PE40</t>
  </si>
  <si>
    <t>LE CHANU</t>
  </si>
  <si>
    <t>HERVE</t>
  </si>
  <si>
    <t>A-18-804404</t>
  </si>
  <si>
    <t>VAREILLE   LE KIM</t>
  </si>
  <si>
    <t>Stéphanie</t>
  </si>
  <si>
    <t>JEAN</t>
  </si>
  <si>
    <t>VISENTINI</t>
  </si>
  <si>
    <t xml:space="preserve">Mélanie </t>
  </si>
  <si>
    <t>DELORME A.</t>
  </si>
  <si>
    <t>DELORME M.</t>
  </si>
  <si>
    <t>DIAKOFF V.</t>
  </si>
  <si>
    <t>DIAKOFF Y.</t>
  </si>
  <si>
    <t>GORON Ca.</t>
  </si>
  <si>
    <t>GRACIA F.</t>
  </si>
  <si>
    <t>GRACIA L.</t>
  </si>
  <si>
    <t>GRACIA M.</t>
  </si>
  <si>
    <t>NERAT JP.</t>
  </si>
  <si>
    <t>NERAT M.</t>
  </si>
  <si>
    <t>VALLEE B.</t>
  </si>
  <si>
    <t>VALLEE S.</t>
  </si>
  <si>
    <t>format.</t>
  </si>
  <si>
    <t>explo.</t>
  </si>
  <si>
    <t>type plongée</t>
  </si>
  <si>
    <t>type gaz</t>
  </si>
  <si>
    <t>Air</t>
  </si>
  <si>
    <t>Nitrox 32</t>
  </si>
  <si>
    <t>Trimix</t>
  </si>
  <si>
    <t>Nitrox -----</t>
  </si>
  <si>
    <t xml:space="preserve">Fosse </t>
  </si>
  <si>
    <t>Bulle d'Air</t>
  </si>
  <si>
    <t>6m</t>
  </si>
  <si>
    <t xml:space="preserve">profondeur </t>
  </si>
  <si>
    <t>12m</t>
  </si>
  <si>
    <t>20m</t>
  </si>
  <si>
    <t>40m</t>
  </si>
  <si>
    <t>60m</t>
  </si>
  <si>
    <t>DP AUTORISE</t>
  </si>
  <si>
    <t>BAGDON</t>
  </si>
  <si>
    <t>Mathilde</t>
  </si>
  <si>
    <t>VALENCE</t>
  </si>
  <si>
    <t>Patrice</t>
  </si>
  <si>
    <t>BLOMMAERT</t>
  </si>
  <si>
    <t>GRUCHOCIAK</t>
  </si>
  <si>
    <t>A-22-984674</t>
  </si>
  <si>
    <t>GARCIA</t>
  </si>
  <si>
    <t>IOLANDA</t>
  </si>
  <si>
    <t>BENKAOUMA</t>
  </si>
  <si>
    <t xml:space="preserve">Madjid </t>
  </si>
  <si>
    <t xml:space="preserve">BENKAOUMA </t>
  </si>
  <si>
    <t>NOAH</t>
  </si>
  <si>
    <t>BERNARDO</t>
  </si>
  <si>
    <t>David</t>
  </si>
  <si>
    <t>A-13-606064</t>
  </si>
  <si>
    <t>BERTRAND</t>
  </si>
  <si>
    <t>Nadege</t>
  </si>
  <si>
    <t>Non</t>
  </si>
  <si>
    <t>SAINT NARCISSE</t>
  </si>
  <si>
    <t>GILBERTO</t>
  </si>
  <si>
    <t>06 73 76 47 84</t>
  </si>
  <si>
    <t>MAGGY</t>
  </si>
  <si>
    <t>BOURBIA</t>
  </si>
  <si>
    <t xml:space="preserve">Amandine </t>
  </si>
  <si>
    <t>A-17-767767</t>
  </si>
  <si>
    <t>CHASSANDE MOTTIN</t>
  </si>
  <si>
    <t xml:space="preserve">Nathalie </t>
  </si>
  <si>
    <t>A1</t>
  </si>
  <si>
    <t>CAPRINI</t>
  </si>
  <si>
    <t>LAURENT</t>
  </si>
  <si>
    <t>CLAUDEL</t>
  </si>
  <si>
    <t xml:space="preserve">Jean François </t>
  </si>
  <si>
    <t>MARIE LAURENCE</t>
  </si>
  <si>
    <t>COCAULT</t>
  </si>
  <si>
    <t xml:space="preserve">Vincent </t>
  </si>
  <si>
    <t>JENNIFER</t>
  </si>
  <si>
    <t>A-13-598190</t>
  </si>
  <si>
    <t>N4</t>
  </si>
  <si>
    <t>ENGELS</t>
  </si>
  <si>
    <t>Gaetan</t>
  </si>
  <si>
    <t>LE FLOCH</t>
  </si>
  <si>
    <t xml:space="preserve">CÉLINE </t>
  </si>
  <si>
    <t>Ella</t>
  </si>
  <si>
    <t xml:space="preserve">GAËTAN </t>
  </si>
  <si>
    <t>06 67 52 89 63</t>
  </si>
  <si>
    <t>Loisir 3 top3</t>
  </si>
  <si>
    <t xml:space="preserve">GRUCHOCIAK </t>
  </si>
  <si>
    <t xml:space="preserve">KATHY </t>
  </si>
  <si>
    <t>A -15-687409</t>
  </si>
  <si>
    <t xml:space="preserve">Hervé </t>
  </si>
  <si>
    <t>N1-A3</t>
  </si>
  <si>
    <t xml:space="preserve">VALÉRIE </t>
  </si>
  <si>
    <t>A-03-057382</t>
  </si>
  <si>
    <t>LOISEL</t>
  </si>
  <si>
    <t xml:space="preserve">Éric </t>
  </si>
  <si>
    <t>A-05-229117</t>
  </si>
  <si>
    <t>MANACH</t>
  </si>
  <si>
    <t>Armelle</t>
  </si>
  <si>
    <t>ANDREA</t>
  </si>
  <si>
    <t>A2</t>
  </si>
  <si>
    <t>MIGRAN</t>
  </si>
  <si>
    <t>Quentin</t>
  </si>
  <si>
    <t>MORAIN</t>
  </si>
  <si>
    <t>NASLIN</t>
  </si>
  <si>
    <t>LEDY</t>
  </si>
  <si>
    <t>Christel</t>
  </si>
  <si>
    <t>JULIE</t>
  </si>
  <si>
    <t>06 23 09 35 58</t>
  </si>
  <si>
    <t>THOMAS</t>
  </si>
  <si>
    <t>Natacha</t>
  </si>
  <si>
    <t>BOURDELAS</t>
  </si>
  <si>
    <t>LAURA</t>
  </si>
  <si>
    <t>NADINE</t>
  </si>
  <si>
    <t>A-11-513894</t>
  </si>
  <si>
    <t>A-22-973086</t>
  </si>
  <si>
    <t>CASTELLANO</t>
  </si>
  <si>
    <t>06 86 88 52 65</t>
  </si>
  <si>
    <t>DESOUBRY D.</t>
  </si>
  <si>
    <t>DESOUBRY V.</t>
  </si>
  <si>
    <t>ENGELS G.</t>
  </si>
  <si>
    <t>ENGELS 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</si>
</sst>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#&quot; &quot;##&quot; &quot;##&quot; &quot;##&quot; &quot;##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23"/>
      <name val="Arial"/>
      <family val="2"/>
    </font>
    <font>
      <u/>
      <sz val="10"/>
      <color rgb="FF1500FF"/>
      <name val="Arial"/>
      <family val="2"/>
    </font>
    <font>
      <u/>
      <sz val="11"/>
      <color theme="10"/>
      <name val="Calibri"/>
      <family val="2"/>
    </font>
    <font>
      <u/>
      <sz val="11"/>
      <color rgb="FF1500FF"/>
      <name val="Calibri"/>
      <family val="2"/>
    </font>
    <font>
      <sz val="10"/>
      <color rgb="FF1500FF"/>
      <name val="Arial"/>
      <family val="2"/>
    </font>
    <font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000000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6"/>
      </bottom>
      <diagonal/>
    </border>
    <border>
      <left style="thin">
        <color indexed="8"/>
      </left>
      <right/>
      <top style="thin">
        <color indexed="8"/>
      </top>
      <bottom style="thin">
        <color indexed="16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/>
      <right style="thin">
        <color rgb="FF505050"/>
      </right>
      <top style="thin">
        <color rgb="FF505050"/>
      </top>
      <bottom style="thin">
        <color rgb="FF505050"/>
      </bottom>
      <diagonal/>
    </border>
    <border>
      <left/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16"/>
      </top>
      <bottom style="thin">
        <color indexed="8"/>
      </bottom>
      <diagonal/>
    </border>
    <border>
      <left style="thin">
        <color indexed="8"/>
      </left>
      <right/>
      <top style="thin">
        <color indexed="16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16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16"/>
      </top>
      <bottom/>
      <diagonal/>
    </border>
    <border>
      <left style="thin">
        <color indexed="8"/>
      </left>
      <right style="thin">
        <color indexed="16"/>
      </right>
      <top style="thin">
        <color indexed="8"/>
      </top>
      <bottom/>
      <diagonal/>
    </border>
    <border>
      <left style="thin">
        <color indexed="13"/>
      </left>
      <right/>
      <top style="thin">
        <color indexed="16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13"/>
      </top>
      <bottom/>
      <diagonal/>
    </border>
    <border>
      <left/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/>
      <top/>
      <bottom style="thin">
        <color indexed="13"/>
      </bottom>
      <diagonal/>
    </border>
    <border>
      <left/>
      <right/>
      <top/>
      <bottom style="thin">
        <color indexed="13"/>
      </bottom>
      <diagonal/>
    </border>
    <border>
      <left/>
      <right style="thin">
        <color indexed="13"/>
      </right>
      <top/>
      <bottom style="thin">
        <color indexed="13"/>
      </bottom>
      <diagonal/>
    </border>
  </borders>
  <cellStyleXfs count="4">
    <xf numFmtId="0" fontId="0" fillId="0" borderId="0"/>
    <xf numFmtId="0" fontId="3" fillId="0" borderId="0" applyNumberFormat="0" applyFill="0" applyBorder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19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2" fillId="2" borderId="9" xfId="0" applyFont="1" applyFill="1" applyBorder="1"/>
    <xf numFmtId="49" fontId="3" fillId="4" borderId="39" xfId="1" applyNumberFormat="1" applyFont="1" applyFill="1" applyBorder="1" applyAlignment="1">
      <alignment horizontal="center" vertical="center" wrapText="1"/>
    </xf>
    <xf numFmtId="14" fontId="3" fillId="4" borderId="39" xfId="1" applyNumberFormat="1" applyFont="1" applyFill="1" applyBorder="1" applyAlignment="1">
      <alignment horizontal="center" vertical="center" wrapText="1"/>
    </xf>
    <xf numFmtId="49" fontId="3" fillId="4" borderId="40" xfId="1" applyNumberFormat="1" applyFont="1" applyFill="1" applyBorder="1" applyAlignment="1">
      <alignment horizontal="center" vertical="center" wrapText="1"/>
    </xf>
    <xf numFmtId="49" fontId="3" fillId="4" borderId="41" xfId="1" applyNumberFormat="1" applyFont="1" applyFill="1" applyBorder="1" applyAlignment="1">
      <alignment horizontal="center" vertical="center" wrapText="1"/>
    </xf>
    <xf numFmtId="0" fontId="3" fillId="4" borderId="42" xfId="1" applyFont="1" applyFill="1" applyBorder="1" applyAlignment="1">
      <alignment vertical="center"/>
    </xf>
    <xf numFmtId="14" fontId="3" fillId="4" borderId="41" xfId="1" applyNumberFormat="1" applyFont="1" applyFill="1" applyBorder="1" applyAlignment="1">
      <alignment horizontal="center" vertical="center"/>
    </xf>
    <xf numFmtId="0" fontId="3" fillId="4" borderId="41" xfId="1" applyFont="1" applyFill="1" applyBorder="1" applyAlignment="1">
      <alignment horizontal="center" vertical="center"/>
    </xf>
    <xf numFmtId="164" fontId="3" fillId="4" borderId="41" xfId="1" applyNumberFormat="1" applyFont="1" applyFill="1" applyBorder="1" applyAlignment="1">
      <alignment horizontal="center" vertical="center"/>
    </xf>
    <xf numFmtId="0" fontId="3" fillId="5" borderId="43" xfId="1" applyFont="1" applyFill="1" applyBorder="1" applyAlignment="1"/>
    <xf numFmtId="0" fontId="3" fillId="5" borderId="44" xfId="1" applyFont="1" applyFill="1" applyBorder="1" applyAlignment="1"/>
    <xf numFmtId="0" fontId="0" fillId="5" borderId="0" xfId="0" applyFill="1"/>
    <xf numFmtId="49" fontId="3" fillId="3" borderId="45" xfId="1" applyNumberFormat="1" applyFont="1" applyFill="1" applyBorder="1" applyAlignment="1">
      <alignment horizontal="center" vertical="center" wrapText="1"/>
    </xf>
    <xf numFmtId="49" fontId="4" fillId="5" borderId="45" xfId="1" applyNumberFormat="1" applyFont="1" applyFill="1" applyBorder="1" applyAlignment="1">
      <alignment horizontal="center" vertical="center" wrapText="1"/>
    </xf>
    <xf numFmtId="49" fontId="3" fillId="5" borderId="41" xfId="1" applyNumberFormat="1" applyFont="1" applyFill="1" applyBorder="1" applyAlignment="1">
      <alignment horizontal="center" vertical="center"/>
    </xf>
    <xf numFmtId="0" fontId="3" fillId="6" borderId="42" xfId="1" applyFont="1" applyFill="1" applyBorder="1" applyAlignment="1"/>
    <xf numFmtId="0" fontId="3" fillId="5" borderId="41" xfId="1" applyFont="1" applyFill="1" applyBorder="1" applyAlignment="1">
      <alignment horizontal="center" vertical="center"/>
    </xf>
    <xf numFmtId="164" fontId="3" fillId="5" borderId="41" xfId="1" applyNumberFormat="1" applyFont="1" applyFill="1" applyBorder="1" applyAlignment="1">
      <alignment horizontal="center"/>
    </xf>
    <xf numFmtId="49" fontId="3" fillId="5" borderId="47" xfId="1" applyNumberFormat="1" applyFont="1" applyFill="1" applyBorder="1" applyAlignment="1">
      <alignment horizontal="center" vertical="center"/>
    </xf>
    <xf numFmtId="49" fontId="4" fillId="5" borderId="47" xfId="1" applyNumberFormat="1" applyFont="1" applyFill="1" applyBorder="1" applyAlignment="1">
      <alignment horizontal="center" vertical="center"/>
    </xf>
    <xf numFmtId="0" fontId="3" fillId="5" borderId="47" xfId="1" applyFont="1" applyFill="1" applyBorder="1" applyAlignment="1">
      <alignment horizontal="center" vertical="center" wrapText="1"/>
    </xf>
    <xf numFmtId="49" fontId="3" fillId="5" borderId="48" xfId="1" applyNumberFormat="1" applyFont="1" applyFill="1" applyBorder="1" applyAlignment="1">
      <alignment horizontal="center" vertical="center"/>
    </xf>
    <xf numFmtId="0" fontId="3" fillId="6" borderId="42" xfId="1" applyFont="1" applyFill="1" applyBorder="1" applyAlignment="1">
      <alignment vertical="center"/>
    </xf>
    <xf numFmtId="0" fontId="3" fillId="5" borderId="47" xfId="1" applyFont="1" applyFill="1" applyBorder="1" applyAlignment="1">
      <alignment horizontal="center" vertical="center"/>
    </xf>
    <xf numFmtId="49" fontId="3" fillId="5" borderId="47" xfId="1" applyNumberFormat="1" applyFont="1" applyFill="1" applyBorder="1" applyAlignment="1">
      <alignment horizontal="center" vertical="center" wrapText="1"/>
    </xf>
    <xf numFmtId="49" fontId="4" fillId="5" borderId="47" xfId="1" applyNumberFormat="1" applyFont="1" applyFill="1" applyBorder="1" applyAlignment="1">
      <alignment horizontal="center" vertical="center" wrapText="1"/>
    </xf>
    <xf numFmtId="49" fontId="3" fillId="5" borderId="48" xfId="1" applyNumberFormat="1" applyFont="1" applyFill="1" applyBorder="1" applyAlignment="1">
      <alignment horizontal="center" vertical="center" wrapText="1"/>
    </xf>
    <xf numFmtId="49" fontId="3" fillId="5" borderId="41" xfId="1" applyNumberFormat="1" applyFont="1" applyFill="1" applyBorder="1" applyAlignment="1">
      <alignment horizontal="center" vertical="center" wrapText="1"/>
    </xf>
    <xf numFmtId="49" fontId="4" fillId="5" borderId="47" xfId="1" applyNumberFormat="1" applyFont="1" applyFill="1" applyBorder="1" applyAlignment="1">
      <alignment horizontal="center" vertical="center" wrapText="1" readingOrder="1"/>
    </xf>
    <xf numFmtId="0" fontId="3" fillId="6" borderId="42" xfId="1" applyFont="1" applyFill="1" applyBorder="1" applyAlignment="1">
      <alignment horizontal="center"/>
    </xf>
    <xf numFmtId="49" fontId="3" fillId="5" borderId="49" xfId="1" applyNumberFormat="1" applyFont="1" applyFill="1" applyBorder="1" applyAlignment="1">
      <alignment horizontal="center" vertical="center"/>
    </xf>
    <xf numFmtId="49" fontId="3" fillId="5" borderId="49" xfId="1" applyNumberFormat="1" applyFont="1" applyFill="1" applyBorder="1" applyAlignment="1">
      <alignment horizontal="center" vertical="center" wrapText="1"/>
    </xf>
    <xf numFmtId="49" fontId="4" fillId="5" borderId="49" xfId="1" applyNumberFormat="1" applyFont="1" applyFill="1" applyBorder="1" applyAlignment="1">
      <alignment horizontal="center" vertical="center" wrapText="1"/>
    </xf>
    <xf numFmtId="0" fontId="3" fillId="5" borderId="49" xfId="1" applyFont="1" applyFill="1" applyBorder="1" applyAlignment="1">
      <alignment horizontal="center" vertical="center" wrapText="1"/>
    </xf>
    <xf numFmtId="49" fontId="3" fillId="5" borderId="50" xfId="1" applyNumberFormat="1" applyFont="1" applyFill="1" applyBorder="1" applyAlignment="1">
      <alignment horizontal="center" vertical="center" wrapText="1"/>
    </xf>
    <xf numFmtId="0" fontId="3" fillId="6" borderId="42" xfId="1" applyFont="1" applyFill="1" applyBorder="1" applyAlignment="1">
      <alignment horizontal="center" vertical="center"/>
    </xf>
    <xf numFmtId="49" fontId="4" fillId="5" borderId="47" xfId="1" applyNumberFormat="1" applyFont="1" applyFill="1" applyBorder="1" applyAlignment="1">
      <alignment horizontal="center"/>
    </xf>
    <xf numFmtId="14" fontId="3" fillId="5" borderId="51" xfId="1" applyNumberFormat="1" applyFont="1" applyFill="1" applyBorder="1" applyAlignment="1">
      <alignment horizontal="center" vertical="center" wrapText="1"/>
    </xf>
    <xf numFmtId="14" fontId="3" fillId="5" borderId="51" xfId="1" applyNumberFormat="1" applyFont="1" applyFill="1" applyBorder="1" applyAlignment="1">
      <alignment horizontal="center" vertical="center"/>
    </xf>
    <xf numFmtId="0" fontId="6" fillId="5" borderId="47" xfId="1" applyFont="1" applyFill="1" applyBorder="1" applyAlignment="1">
      <alignment horizontal="center" vertical="center" wrapText="1"/>
    </xf>
    <xf numFmtId="49" fontId="3" fillId="3" borderId="47" xfId="1" applyNumberFormat="1" applyFont="1" applyFill="1" applyBorder="1" applyAlignment="1">
      <alignment horizontal="center" vertical="center"/>
    </xf>
    <xf numFmtId="49" fontId="3" fillId="3" borderId="47" xfId="1" applyNumberFormat="1" applyFont="1" applyFill="1" applyBorder="1" applyAlignment="1">
      <alignment horizontal="center" vertical="center" wrapText="1"/>
    </xf>
    <xf numFmtId="49" fontId="3" fillId="3" borderId="49" xfId="1" applyNumberFormat="1" applyFont="1" applyFill="1" applyBorder="1" applyAlignment="1">
      <alignment horizontal="center" vertical="center" wrapText="1"/>
    </xf>
    <xf numFmtId="14" fontId="3" fillId="5" borderId="53" xfId="1" applyNumberFormat="1" applyFont="1" applyFill="1" applyBorder="1" applyAlignment="1">
      <alignment horizontal="center" vertical="center" wrapText="1"/>
    </xf>
    <xf numFmtId="49" fontId="4" fillId="5" borderId="49" xfId="1" applyNumberFormat="1" applyFont="1" applyFill="1" applyBorder="1" applyAlignment="1">
      <alignment horizontal="center" vertical="center"/>
    </xf>
    <xf numFmtId="49" fontId="3" fillId="5" borderId="50" xfId="1" applyNumberFormat="1" applyFont="1" applyFill="1" applyBorder="1" applyAlignment="1">
      <alignment horizontal="center" vertical="center"/>
    </xf>
    <xf numFmtId="0" fontId="3" fillId="5" borderId="54" xfId="1" applyFont="1" applyFill="1" applyBorder="1" applyAlignment="1"/>
    <xf numFmtId="14" fontId="3" fillId="5" borderId="52" xfId="1" applyNumberFormat="1" applyFont="1" applyFill="1" applyBorder="1" applyAlignment="1"/>
    <xf numFmtId="0" fontId="3" fillId="5" borderId="52" xfId="1" applyFont="1" applyFill="1" applyBorder="1" applyAlignment="1"/>
    <xf numFmtId="0" fontId="3" fillId="5" borderId="55" xfId="1" applyFont="1" applyFill="1" applyBorder="1" applyAlignment="1"/>
    <xf numFmtId="0" fontId="3" fillId="5" borderId="0" xfId="1" applyFont="1" applyFill="1" applyBorder="1" applyAlignment="1"/>
    <xf numFmtId="0" fontId="3" fillId="5" borderId="0" xfId="1" applyFont="1" applyFill="1" applyBorder="1" applyAlignment="1">
      <alignment horizontal="center" vertical="center"/>
    </xf>
    <xf numFmtId="164" fontId="3" fillId="5" borderId="0" xfId="1" applyNumberFormat="1" applyFont="1" applyFill="1" applyBorder="1" applyAlignment="1">
      <alignment horizontal="center"/>
    </xf>
    <xf numFmtId="0" fontId="3" fillId="5" borderId="56" xfId="1" applyFont="1" applyFill="1" applyBorder="1" applyAlignment="1"/>
    <xf numFmtId="0" fontId="3" fillId="5" borderId="57" xfId="1" applyFont="1" applyFill="1" applyBorder="1" applyAlignment="1"/>
    <xf numFmtId="0" fontId="3" fillId="5" borderId="58" xfId="1" applyFont="1" applyFill="1" applyBorder="1" applyAlignment="1"/>
    <xf numFmtId="14" fontId="3" fillId="5" borderId="59" xfId="1" applyNumberFormat="1" applyFont="1" applyFill="1" applyBorder="1" applyAlignment="1"/>
    <xf numFmtId="0" fontId="3" fillId="5" borderId="59" xfId="1" applyFont="1" applyFill="1" applyBorder="1" applyAlignment="1"/>
    <xf numFmtId="0" fontId="3" fillId="5" borderId="59" xfId="1" applyFont="1" applyFill="1" applyBorder="1" applyAlignment="1">
      <alignment horizontal="center" vertical="center"/>
    </xf>
    <xf numFmtId="164" fontId="3" fillId="5" borderId="59" xfId="1" applyNumberFormat="1" applyFont="1" applyFill="1" applyBorder="1" applyAlignment="1">
      <alignment horizontal="center"/>
    </xf>
    <xf numFmtId="0" fontId="3" fillId="5" borderId="60" xfId="1" applyFont="1" applyFill="1" applyBorder="1" applyAlignment="1"/>
    <xf numFmtId="14" fontId="0" fillId="5" borderId="0" xfId="0" applyNumberFormat="1" applyFill="1"/>
    <xf numFmtId="0" fontId="0" fillId="5" borderId="0" xfId="0" applyFill="1" applyAlignment="1">
      <alignment horizontal="center" vertical="center"/>
    </xf>
    <xf numFmtId="164" fontId="0" fillId="5" borderId="0" xfId="0" applyNumberFormat="1" applyFill="1" applyAlignment="1">
      <alignment horizontal="center"/>
    </xf>
    <xf numFmtId="0" fontId="0" fillId="0" borderId="22" xfId="0" applyNumberFormat="1" applyBorder="1"/>
    <xf numFmtId="0" fontId="1" fillId="0" borderId="1" xfId="0" applyFont="1" applyBorder="1" applyAlignment="1">
      <alignment horizontal="center" vertical="center"/>
    </xf>
    <xf numFmtId="49" fontId="3" fillId="4" borderId="39" xfId="1" applyNumberFormat="1" applyFill="1" applyBorder="1" applyAlignment="1">
      <alignment horizontal="center" vertical="center" wrapText="1"/>
    </xf>
    <xf numFmtId="14" fontId="3" fillId="4" borderId="39" xfId="1" applyNumberFormat="1" applyFill="1" applyBorder="1" applyAlignment="1">
      <alignment horizontal="center" vertical="center" wrapText="1"/>
    </xf>
    <xf numFmtId="49" fontId="3" fillId="4" borderId="40" xfId="1" applyNumberFormat="1" applyFill="1" applyBorder="1" applyAlignment="1">
      <alignment horizontal="center" vertical="center" wrapText="1"/>
    </xf>
    <xf numFmtId="49" fontId="3" fillId="4" borderId="41" xfId="1" applyNumberFormat="1" applyFill="1" applyBorder="1" applyAlignment="1">
      <alignment horizontal="center" vertical="center" wrapText="1"/>
    </xf>
    <xf numFmtId="0" fontId="3" fillId="4" borderId="42" xfId="1" applyFill="1" applyBorder="1" applyAlignment="1">
      <alignment vertical="center"/>
    </xf>
    <xf numFmtId="14" fontId="3" fillId="4" borderId="41" xfId="1" applyNumberFormat="1" applyFill="1" applyBorder="1" applyAlignment="1">
      <alignment horizontal="center" vertical="center"/>
    </xf>
    <xf numFmtId="0" fontId="3" fillId="4" borderId="41" xfId="1" applyFill="1" applyBorder="1" applyAlignment="1">
      <alignment horizontal="center" vertical="center"/>
    </xf>
    <xf numFmtId="164" fontId="3" fillId="4" borderId="41" xfId="1" applyNumberFormat="1" applyFill="1" applyBorder="1" applyAlignment="1">
      <alignment horizontal="center" vertical="center"/>
    </xf>
    <xf numFmtId="49" fontId="3" fillId="3" borderId="45" xfId="1" applyNumberFormat="1" applyFill="1" applyBorder="1" applyAlignment="1">
      <alignment horizontal="center" vertical="center" wrapText="1"/>
    </xf>
    <xf numFmtId="14" fontId="3" fillId="5" borderId="45" xfId="1" applyNumberFormat="1" applyFill="1" applyBorder="1" applyAlignment="1">
      <alignment horizontal="center" vertical="center" wrapText="1"/>
    </xf>
    <xf numFmtId="49" fontId="3" fillId="5" borderId="45" xfId="1" applyNumberFormat="1" applyFill="1" applyBorder="1" applyAlignment="1">
      <alignment horizontal="center" vertical="center" wrapText="1"/>
    </xf>
    <xf numFmtId="49" fontId="3" fillId="5" borderId="45" xfId="1" applyNumberFormat="1" applyFill="1" applyBorder="1" applyAlignment="1">
      <alignment horizontal="center" vertical="center"/>
    </xf>
    <xf numFmtId="49" fontId="7" fillId="5" borderId="45" xfId="1" applyNumberFormat="1" applyFont="1" applyFill="1" applyBorder="1" applyAlignment="1">
      <alignment horizontal="center" vertical="center"/>
    </xf>
    <xf numFmtId="0" fontId="3" fillId="5" borderId="45" xfId="1" applyFill="1" applyBorder="1" applyAlignment="1">
      <alignment horizontal="center" vertical="center" wrapText="1"/>
    </xf>
    <xf numFmtId="0" fontId="3" fillId="5" borderId="45" xfId="1" applyFill="1" applyBorder="1" applyAlignment="1">
      <alignment horizontal="center" vertical="center"/>
    </xf>
    <xf numFmtId="49" fontId="3" fillId="5" borderId="46" xfId="1" applyNumberFormat="1" applyFill="1" applyBorder="1" applyAlignment="1">
      <alignment horizontal="center" vertical="center"/>
    </xf>
    <xf numFmtId="49" fontId="3" fillId="5" borderId="41" xfId="1" applyNumberFormat="1" applyFill="1" applyBorder="1" applyAlignment="1">
      <alignment horizontal="center" vertical="center"/>
    </xf>
    <xf numFmtId="0" fontId="3" fillId="6" borderId="42" xfId="1" applyFill="1" applyBorder="1"/>
    <xf numFmtId="0" fontId="3" fillId="5" borderId="41" xfId="1" applyFill="1" applyBorder="1" applyAlignment="1">
      <alignment horizontal="center" vertical="center"/>
    </xf>
    <xf numFmtId="164" fontId="3" fillId="5" borderId="41" xfId="1" applyNumberFormat="1" applyFill="1" applyBorder="1" applyAlignment="1">
      <alignment horizontal="center"/>
    </xf>
    <xf numFmtId="14" fontId="3" fillId="5" borderId="47" xfId="1" applyNumberFormat="1" applyFill="1" applyBorder="1" applyAlignment="1">
      <alignment horizontal="center" vertical="center"/>
    </xf>
    <xf numFmtId="49" fontId="3" fillId="5" borderId="47" xfId="1" applyNumberFormat="1" applyFill="1" applyBorder="1" applyAlignment="1">
      <alignment horizontal="center" vertical="center"/>
    </xf>
    <xf numFmtId="49" fontId="9" fillId="5" borderId="47" xfId="3" applyNumberFormat="1" applyFont="1" applyFill="1" applyBorder="1" applyAlignment="1" applyProtection="1">
      <alignment horizontal="center" vertical="center"/>
    </xf>
    <xf numFmtId="0" fontId="3" fillId="5" borderId="47" xfId="1" applyFill="1" applyBorder="1" applyAlignment="1">
      <alignment horizontal="center" vertical="center" wrapText="1"/>
    </xf>
    <xf numFmtId="49" fontId="3" fillId="5" borderId="48" xfId="1" applyNumberFormat="1" applyFill="1" applyBorder="1" applyAlignment="1">
      <alignment horizontal="center" vertical="center"/>
    </xf>
    <xf numFmtId="0" fontId="3" fillId="6" borderId="42" xfId="1" applyFill="1" applyBorder="1" applyAlignment="1">
      <alignment vertical="center"/>
    </xf>
    <xf numFmtId="49" fontId="5" fillId="5" borderId="47" xfId="2" applyNumberFormat="1" applyFill="1" applyBorder="1" applyAlignment="1" applyProtection="1">
      <alignment horizontal="center" vertical="center"/>
    </xf>
    <xf numFmtId="14" fontId="3" fillId="5" borderId="47" xfId="1" applyNumberFormat="1" applyFill="1" applyBorder="1" applyAlignment="1">
      <alignment horizontal="center" vertical="center" wrapText="1"/>
    </xf>
    <xf numFmtId="49" fontId="3" fillId="5" borderId="47" xfId="1" applyNumberFormat="1" applyFill="1" applyBorder="1" applyAlignment="1">
      <alignment horizontal="center" vertical="center" wrapText="1"/>
    </xf>
    <xf numFmtId="49" fontId="3" fillId="5" borderId="48" xfId="1" applyNumberFormat="1" applyFill="1" applyBorder="1" applyAlignment="1">
      <alignment horizontal="center" vertical="center" wrapText="1"/>
    </xf>
    <xf numFmtId="49" fontId="3" fillId="5" borderId="41" xfId="1" applyNumberFormat="1" applyFill="1" applyBorder="1" applyAlignment="1">
      <alignment horizontal="center" vertical="center" wrapText="1"/>
    </xf>
    <xf numFmtId="164" fontId="3" fillId="5" borderId="41" xfId="1" applyNumberFormat="1" applyFill="1" applyBorder="1" applyAlignment="1">
      <alignment horizontal="center" vertical="center"/>
    </xf>
    <xf numFmtId="0" fontId="3" fillId="5" borderId="47" xfId="1" applyFill="1" applyBorder="1" applyAlignment="1">
      <alignment horizontal="center" vertical="center"/>
    </xf>
    <xf numFmtId="49" fontId="7" fillId="5" borderId="47" xfId="1" applyNumberFormat="1" applyFont="1" applyFill="1" applyBorder="1" applyAlignment="1">
      <alignment horizontal="center" vertical="center"/>
    </xf>
    <xf numFmtId="49" fontId="5" fillId="5" borderId="47" xfId="2" applyNumberFormat="1" applyFill="1" applyBorder="1" applyAlignment="1">
      <alignment horizontal="center" vertical="center"/>
    </xf>
    <xf numFmtId="49" fontId="3" fillId="5" borderId="47" xfId="1" applyNumberFormat="1" applyFill="1" applyBorder="1" applyAlignment="1">
      <alignment horizontal="center" vertical="center" wrapText="1" readingOrder="1"/>
    </xf>
    <xf numFmtId="49" fontId="3" fillId="5" borderId="48" xfId="1" applyNumberFormat="1" applyFill="1" applyBorder="1" applyAlignment="1">
      <alignment horizontal="center" vertical="center" wrapText="1" readingOrder="1"/>
    </xf>
    <xf numFmtId="49" fontId="3" fillId="5" borderId="41" xfId="1" applyNumberFormat="1" applyFill="1" applyBorder="1" applyAlignment="1">
      <alignment horizontal="center" vertical="center" wrapText="1" readingOrder="1"/>
    </xf>
    <xf numFmtId="49" fontId="4" fillId="7" borderId="47" xfId="1" applyNumberFormat="1" applyFont="1" applyFill="1" applyBorder="1" applyAlignment="1">
      <alignment horizontal="center" vertical="center" wrapText="1"/>
    </xf>
    <xf numFmtId="49" fontId="3" fillId="7" borderId="47" xfId="1" applyNumberFormat="1" applyFill="1" applyBorder="1" applyAlignment="1">
      <alignment horizontal="center" vertical="center" wrapText="1"/>
    </xf>
    <xf numFmtId="49" fontId="10" fillId="5" borderId="47" xfId="1" applyNumberFormat="1" applyFont="1" applyFill="1" applyBorder="1" applyAlignment="1">
      <alignment horizontal="center" vertical="center"/>
    </xf>
    <xf numFmtId="0" fontId="3" fillId="6" borderId="42" xfId="1" applyFill="1" applyBorder="1" applyAlignment="1">
      <alignment horizontal="center"/>
    </xf>
    <xf numFmtId="14" fontId="3" fillId="5" borderId="49" xfId="1" applyNumberFormat="1" applyFill="1" applyBorder="1" applyAlignment="1">
      <alignment horizontal="center" vertical="center"/>
    </xf>
    <xf numFmtId="49" fontId="3" fillId="5" borderId="49" xfId="1" applyNumberFormat="1" applyFill="1" applyBorder="1" applyAlignment="1">
      <alignment horizontal="center" vertical="center" wrapText="1"/>
    </xf>
    <xf numFmtId="49" fontId="5" fillId="5" borderId="49" xfId="2" applyNumberFormat="1" applyFill="1" applyBorder="1" applyAlignment="1" applyProtection="1">
      <alignment horizontal="center" vertical="center"/>
    </xf>
    <xf numFmtId="0" fontId="3" fillId="5" borderId="49" xfId="1" applyFill="1" applyBorder="1" applyAlignment="1">
      <alignment horizontal="center" vertical="center" wrapText="1"/>
    </xf>
    <xf numFmtId="49" fontId="3" fillId="5" borderId="50" xfId="1" applyNumberFormat="1" applyFill="1" applyBorder="1" applyAlignment="1">
      <alignment horizontal="center" vertical="center" wrapText="1"/>
    </xf>
    <xf numFmtId="0" fontId="3" fillId="6" borderId="42" xfId="1" applyFill="1" applyBorder="1" applyAlignment="1">
      <alignment horizontal="center" vertical="center"/>
    </xf>
    <xf numFmtId="14" fontId="3" fillId="5" borderId="49" xfId="1" applyNumberFormat="1" applyFill="1" applyBorder="1" applyAlignment="1">
      <alignment horizontal="center" vertical="center" wrapText="1"/>
    </xf>
    <xf numFmtId="49" fontId="7" fillId="5" borderId="49" xfId="1" applyNumberFormat="1" applyFont="1" applyFill="1" applyBorder="1" applyAlignment="1">
      <alignment horizontal="center" vertical="center"/>
    </xf>
    <xf numFmtId="14" fontId="3" fillId="5" borderId="47" xfId="1" applyNumberFormat="1" applyFill="1" applyBorder="1" applyAlignment="1">
      <alignment horizontal="center"/>
    </xf>
    <xf numFmtId="49" fontId="3" fillId="5" borderId="47" xfId="1" applyNumberFormat="1" applyFill="1" applyBorder="1" applyAlignment="1">
      <alignment horizontal="center"/>
    </xf>
    <xf numFmtId="0" fontId="3" fillId="5" borderId="47" xfId="1" applyFill="1" applyBorder="1" applyAlignment="1">
      <alignment horizontal="center"/>
    </xf>
    <xf numFmtId="49" fontId="9" fillId="5" borderId="47" xfId="3" applyNumberFormat="1" applyFont="1" applyFill="1" applyBorder="1" applyAlignment="1" applyProtection="1">
      <alignment horizontal="center"/>
    </xf>
    <xf numFmtId="49" fontId="3" fillId="5" borderId="48" xfId="1" applyNumberFormat="1" applyFill="1" applyBorder="1" applyAlignment="1">
      <alignment horizontal="center"/>
    </xf>
    <xf numFmtId="49" fontId="3" fillId="5" borderId="41" xfId="1" applyNumberFormat="1" applyFill="1" applyBorder="1" applyAlignment="1">
      <alignment horizontal="center"/>
    </xf>
    <xf numFmtId="49" fontId="4" fillId="8" borderId="47" xfId="1" applyNumberFormat="1" applyFont="1" applyFill="1" applyBorder="1" applyAlignment="1">
      <alignment horizontal="center" vertical="center" wrapText="1"/>
    </xf>
    <xf numFmtId="49" fontId="3" fillId="8" borderId="47" xfId="1" applyNumberFormat="1" applyFill="1" applyBorder="1" applyAlignment="1">
      <alignment horizontal="center" vertical="center" wrapText="1"/>
    </xf>
    <xf numFmtId="49" fontId="4" fillId="8" borderId="47" xfId="1" applyNumberFormat="1" applyFont="1" applyFill="1" applyBorder="1" applyAlignment="1">
      <alignment horizontal="center" vertical="center"/>
    </xf>
    <xf numFmtId="49" fontId="3" fillId="8" borderId="47" xfId="1" applyNumberFormat="1" applyFill="1" applyBorder="1" applyAlignment="1">
      <alignment horizontal="center" vertical="center"/>
    </xf>
    <xf numFmtId="14" fontId="3" fillId="5" borderId="51" xfId="1" applyNumberFormat="1" applyFill="1" applyBorder="1" applyAlignment="1">
      <alignment horizontal="center" vertical="center" wrapText="1"/>
    </xf>
    <xf numFmtId="14" fontId="3" fillId="5" borderId="51" xfId="1" applyNumberFormat="1" applyFill="1" applyBorder="1" applyAlignment="1">
      <alignment horizontal="center" vertical="center" wrapText="1" readingOrder="1"/>
    </xf>
    <xf numFmtId="14" fontId="3" fillId="5" borderId="51" xfId="1" applyNumberFormat="1" applyFill="1" applyBorder="1" applyAlignment="1">
      <alignment horizontal="center" vertical="center"/>
    </xf>
    <xf numFmtId="0" fontId="9" fillId="5" borderId="47" xfId="3" applyFont="1" applyFill="1" applyBorder="1" applyAlignment="1" applyProtection="1">
      <alignment horizontal="center" vertical="center"/>
    </xf>
    <xf numFmtId="0" fontId="11" fillId="9" borderId="41" xfId="0" applyFont="1" applyFill="1" applyBorder="1" applyAlignment="1">
      <alignment horizontal="center" wrapText="1"/>
    </xf>
    <xf numFmtId="49" fontId="3" fillId="3" borderId="47" xfId="1" applyNumberFormat="1" applyFill="1" applyBorder="1" applyAlignment="1">
      <alignment horizontal="center" vertical="center"/>
    </xf>
    <xf numFmtId="49" fontId="3" fillId="3" borderId="47" xfId="1" applyNumberFormat="1" applyFill="1" applyBorder="1" applyAlignment="1">
      <alignment horizontal="center" vertical="center" wrapText="1"/>
    </xf>
    <xf numFmtId="49" fontId="3" fillId="3" borderId="49" xfId="1" applyNumberFormat="1" applyFill="1" applyBorder="1" applyAlignment="1">
      <alignment horizontal="center" vertical="center" wrapText="1"/>
    </xf>
    <xf numFmtId="14" fontId="3" fillId="5" borderId="53" xfId="1" applyNumberFormat="1" applyFill="1" applyBorder="1" applyAlignment="1">
      <alignment horizontal="center" vertical="center" wrapText="1"/>
    </xf>
    <xf numFmtId="49" fontId="3" fillId="5" borderId="49" xfId="1" applyNumberFormat="1" applyFill="1" applyBorder="1" applyAlignment="1">
      <alignment horizontal="center" vertical="center"/>
    </xf>
    <xf numFmtId="49" fontId="5" fillId="5" borderId="49" xfId="2" applyNumberFormat="1" applyFill="1" applyBorder="1" applyAlignment="1">
      <alignment horizontal="center" vertical="center"/>
    </xf>
    <xf numFmtId="0" fontId="3" fillId="5" borderId="49" xfId="1" applyFill="1" applyBorder="1" applyAlignment="1">
      <alignment horizontal="center" vertical="center"/>
    </xf>
    <xf numFmtId="49" fontId="3" fillId="5" borderId="50" xfId="1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2" borderId="28" xfId="0" applyFill="1" applyBorder="1" applyAlignment="1">
      <alignment horizontal="left"/>
    </xf>
    <xf numFmtId="0" fontId="0" fillId="2" borderId="24" xfId="0" applyFill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9" xfId="0" applyNumberFormat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</cellXfs>
  <cellStyles count="4">
    <cellStyle name="Hyperlink" xfId="2" xr:uid="{00000000-0005-0000-0000-000000000000}"/>
    <cellStyle name="Lien hypertexte" xfId="3" builtinId="8"/>
    <cellStyle name="Normal" xfId="0" builtinId="0"/>
    <cellStyle name="Normal 2" xfId="1" xr:uid="{00000000-0005-0000-0000-000003000000}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1</xdr:row>
      <xdr:rowOff>0</xdr:rowOff>
    </xdr:from>
    <xdr:to>
      <xdr:col>21</xdr:col>
      <xdr:colOff>304800</xdr:colOff>
      <xdr:row>2</xdr:row>
      <xdr:rowOff>104776</xdr:rowOff>
    </xdr:to>
    <xdr:sp macro="" textlink="">
      <xdr:nvSpPr>
        <xdr:cNvPr id="1048" name="AutoShape 24" descr="ASM Plongée - La Page - Home | Facebook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22</xdr:col>
      <xdr:colOff>0</xdr:colOff>
      <xdr:row>1</xdr:row>
      <xdr:rowOff>0</xdr:rowOff>
    </xdr:from>
    <xdr:ext cx="304800" cy="303213"/>
    <xdr:sp macro="" textlink="">
      <xdr:nvSpPr>
        <xdr:cNvPr id="4" name="AutoShape 24" descr="ASM Plongée - La Page - Home | Facebook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21</xdr:col>
      <xdr:colOff>0</xdr:colOff>
      <xdr:row>2</xdr:row>
      <xdr:rowOff>0</xdr:rowOff>
    </xdr:from>
    <xdr:ext cx="304800" cy="303213"/>
    <xdr:sp macro="" textlink="">
      <xdr:nvSpPr>
        <xdr:cNvPr id="5" name="AutoShape 24" descr="ASM Plongée - La Page - Home | Facebook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2</xdr:row>
      <xdr:rowOff>0</xdr:rowOff>
    </xdr:from>
    <xdr:ext cx="304800" cy="303213"/>
    <xdr:sp macro="" textlink="">
      <xdr:nvSpPr>
        <xdr:cNvPr id="6" name="AutoShape 24" descr="ASM Plongée - La Page - Home | Facebook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21</xdr:col>
      <xdr:colOff>0</xdr:colOff>
      <xdr:row>3</xdr:row>
      <xdr:rowOff>0</xdr:rowOff>
    </xdr:from>
    <xdr:ext cx="304800" cy="303213"/>
    <xdr:sp macro="" textlink="">
      <xdr:nvSpPr>
        <xdr:cNvPr id="7" name="AutoShape 24" descr="ASM Plongée - La Page - Home | Facebook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3</xdr:row>
      <xdr:rowOff>0</xdr:rowOff>
    </xdr:from>
    <xdr:ext cx="304800" cy="303213"/>
    <xdr:sp macro="" textlink="">
      <xdr:nvSpPr>
        <xdr:cNvPr id="8" name="AutoShape 24" descr="ASM Plongée - La Page - Home | Facebook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21</xdr:col>
      <xdr:colOff>0</xdr:colOff>
      <xdr:row>1</xdr:row>
      <xdr:rowOff>0</xdr:rowOff>
    </xdr:from>
    <xdr:to>
      <xdr:col>21</xdr:col>
      <xdr:colOff>304800</xdr:colOff>
      <xdr:row>2</xdr:row>
      <xdr:rowOff>104776</xdr:rowOff>
    </xdr:to>
    <xdr:sp macro="" textlink="">
      <xdr:nvSpPr>
        <xdr:cNvPr id="1050" name="AutoShape 26" descr="ASM Plongée - La Page - Home | Facebook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15875</xdr:colOff>
      <xdr:row>0</xdr:row>
      <xdr:rowOff>261937</xdr:rowOff>
    </xdr:from>
    <xdr:to>
      <xdr:col>22</xdr:col>
      <xdr:colOff>738188</xdr:colOff>
      <xdr:row>5</xdr:row>
      <xdr:rowOff>9806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44125" y="261937"/>
          <a:ext cx="1484313" cy="6860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2"/>
  <sheetViews>
    <sheetView tabSelected="1" zoomScale="90" zoomScaleNormal="90" workbookViewId="0">
      <selection activeCell="C7" sqref="C7:D7"/>
    </sheetView>
  </sheetViews>
  <sheetFormatPr baseColWidth="10" defaultRowHeight="15" x14ac:dyDescent="0.25"/>
  <cols>
    <col min="1" max="1" width="5.85546875" customWidth="1"/>
    <col min="2" max="2" width="3.7109375" customWidth="1"/>
    <col min="3" max="3" width="4.7109375" customWidth="1"/>
    <col min="4" max="4" width="7.85546875" customWidth="1"/>
    <col min="5" max="5" width="5.140625" customWidth="1"/>
    <col min="6" max="6" width="4.28515625" customWidth="1"/>
    <col min="7" max="7" width="8" customWidth="1"/>
    <col min="8" max="8" width="2" customWidth="1"/>
    <col min="9" max="9" width="8.85546875" customWidth="1"/>
    <col min="10" max="10" width="12.7109375" customWidth="1"/>
    <col min="11" max="11" width="11.42578125" customWidth="1"/>
    <col min="12" max="12" width="8.28515625" customWidth="1"/>
    <col min="15" max="15" width="1.85546875" customWidth="1"/>
    <col min="16" max="17" width="9.28515625" customWidth="1"/>
    <col min="18" max="18" width="4.42578125" customWidth="1"/>
    <col min="19" max="19" width="2.42578125" customWidth="1"/>
    <col min="20" max="20" width="11" customWidth="1"/>
    <col min="21" max="21" width="8" customWidth="1"/>
  </cols>
  <sheetData>
    <row r="1" spans="1:23" ht="12" customHeight="1" thickBot="1" x14ac:dyDescent="0.3"/>
    <row r="2" spans="1:23" ht="15.75" thickBot="1" x14ac:dyDescent="0.3">
      <c r="A2" s="1" t="s">
        <v>0</v>
      </c>
      <c r="B2" s="191"/>
      <c r="C2" s="191"/>
      <c r="D2" s="191"/>
      <c r="E2" s="2"/>
      <c r="F2" s="2" t="s">
        <v>1</v>
      </c>
      <c r="G2" s="186"/>
      <c r="H2" s="186"/>
      <c r="I2" s="186"/>
      <c r="J2" s="2" t="s">
        <v>2</v>
      </c>
      <c r="K2" s="186"/>
      <c r="L2" s="186"/>
      <c r="M2" s="186"/>
      <c r="N2" s="186"/>
      <c r="O2" s="2"/>
      <c r="P2" s="2" t="s">
        <v>6</v>
      </c>
      <c r="Q2" s="2"/>
      <c r="R2" s="92"/>
      <c r="S2" s="2"/>
      <c r="T2" s="2" t="s">
        <v>9</v>
      </c>
      <c r="U2" s="2"/>
    </row>
    <row r="3" spans="1:23" ht="15.75" thickBot="1" x14ac:dyDescent="0.3">
      <c r="A3" s="3"/>
      <c r="B3" s="4"/>
      <c r="C3" s="4"/>
      <c r="D3" s="4"/>
      <c r="E3" s="4"/>
      <c r="F3" s="4"/>
      <c r="G3" s="4"/>
      <c r="H3" s="4"/>
      <c r="I3" s="4"/>
      <c r="J3" s="4"/>
      <c r="K3" s="187"/>
      <c r="L3" s="187"/>
      <c r="M3" s="187"/>
      <c r="N3" s="187"/>
      <c r="O3" s="4"/>
      <c r="P3" s="4" t="s">
        <v>7</v>
      </c>
      <c r="Q3" s="4"/>
      <c r="R3" s="92"/>
      <c r="S3" s="4"/>
      <c r="T3" s="4" t="s">
        <v>10</v>
      </c>
      <c r="U3" s="4"/>
    </row>
    <row r="4" spans="1:23" ht="15.75" thickBot="1" x14ac:dyDescent="0.3">
      <c r="A4" s="5" t="s">
        <v>3</v>
      </c>
      <c r="B4" s="6"/>
      <c r="C4" s="188"/>
      <c r="D4" s="188"/>
      <c r="E4" s="188"/>
      <c r="F4" s="6" t="s">
        <v>4</v>
      </c>
      <c r="G4" s="6"/>
      <c r="H4" s="188"/>
      <c r="I4" s="188"/>
      <c r="J4" s="6" t="s">
        <v>5</v>
      </c>
      <c r="K4" s="188"/>
      <c r="L4" s="188"/>
      <c r="M4" s="6"/>
      <c r="N4" s="6"/>
      <c r="O4" s="6"/>
      <c r="P4" s="6" t="s">
        <v>8</v>
      </c>
      <c r="Q4" s="6"/>
      <c r="R4" s="166"/>
      <c r="S4" s="6"/>
      <c r="T4" s="6" t="s">
        <v>11</v>
      </c>
      <c r="U4" s="6"/>
    </row>
    <row r="5" spans="1:23" ht="6.75" customHeight="1" thickBot="1" x14ac:dyDescent="0.3"/>
    <row r="6" spans="1:23" x14ac:dyDescent="0.25">
      <c r="A6" s="8" t="s">
        <v>12</v>
      </c>
      <c r="B6" s="9" t="s">
        <v>16</v>
      </c>
      <c r="C6" s="174" t="s">
        <v>13</v>
      </c>
      <c r="D6" s="177"/>
      <c r="E6" s="174" t="s">
        <v>14</v>
      </c>
      <c r="F6" s="177"/>
      <c r="G6" s="10" t="s">
        <v>15</v>
      </c>
      <c r="H6" s="4"/>
      <c r="I6" s="24" t="s">
        <v>17</v>
      </c>
      <c r="J6" s="25" t="s">
        <v>18</v>
      </c>
      <c r="K6" s="25" t="s">
        <v>19</v>
      </c>
      <c r="L6" s="27" t="s">
        <v>36</v>
      </c>
      <c r="M6" s="25" t="s">
        <v>20</v>
      </c>
      <c r="N6" s="26" t="s">
        <v>37</v>
      </c>
      <c r="P6" s="24" t="s">
        <v>17</v>
      </c>
      <c r="Q6" s="184" t="s">
        <v>18</v>
      </c>
      <c r="R6" s="185"/>
      <c r="S6" s="184" t="s">
        <v>19</v>
      </c>
      <c r="T6" s="185"/>
      <c r="U6" s="27" t="s">
        <v>36</v>
      </c>
      <c r="V6" s="25" t="s">
        <v>20</v>
      </c>
      <c r="W6" s="26" t="s">
        <v>37</v>
      </c>
    </row>
    <row r="7" spans="1:23" x14ac:dyDescent="0.25">
      <c r="A7" s="11">
        <v>1</v>
      </c>
      <c r="B7" s="7"/>
      <c r="C7" s="178"/>
      <c r="D7" s="181"/>
      <c r="E7" s="189" t="str">
        <f>IFERROR(VLOOKUP(C7,'Liste adherents'!D:E,2,0),"")</f>
        <v/>
      </c>
      <c r="F7" s="190"/>
      <c r="G7" s="12" t="str">
        <f>IFERROR(VLOOKUP(C7,'Liste adherents'!D:K,8,0),"")</f>
        <v/>
      </c>
      <c r="H7" s="4"/>
      <c r="I7" s="11" t="s">
        <v>21</v>
      </c>
      <c r="J7" s="7"/>
      <c r="K7" s="7" t="str">
        <f>IFERROR(VLOOKUP(J7,'Liste adherents'!D:E,2,0),"")</f>
        <v/>
      </c>
      <c r="L7" s="7"/>
      <c r="M7" s="7" t="str">
        <f>IFERROR(VLOOKUP(J7,'Liste adherents'!D:K,8,0),"")</f>
        <v/>
      </c>
      <c r="N7" s="12"/>
      <c r="P7" s="11" t="s">
        <v>21</v>
      </c>
      <c r="Q7" s="182"/>
      <c r="R7" s="183"/>
      <c r="S7" s="182" t="str">
        <f>IFERROR(VLOOKUP(Q7,'Liste adherents'!D:E,2,0),"")</f>
        <v/>
      </c>
      <c r="T7" s="183"/>
      <c r="U7" s="7"/>
      <c r="V7" s="7" t="str">
        <f>IFERROR(VLOOKUP(Q7,'Liste adherents'!D:K,8,0),"")</f>
        <v/>
      </c>
      <c r="W7" s="12"/>
    </row>
    <row r="8" spans="1:23" x14ac:dyDescent="0.25">
      <c r="A8" s="11">
        <v>2</v>
      </c>
      <c r="B8" s="7"/>
      <c r="C8" s="178"/>
      <c r="D8" s="181"/>
      <c r="E8" s="189" t="str">
        <f>IFERROR(VLOOKUP(C8,'Liste adherents'!D:E,2,0),"")</f>
        <v/>
      </c>
      <c r="F8" s="190"/>
      <c r="G8" s="12" t="str">
        <f>IFERROR(VLOOKUP(C8,'Liste adherents'!D:K,8,0),"")</f>
        <v/>
      </c>
      <c r="H8" s="4"/>
      <c r="I8" s="11" t="s">
        <v>22</v>
      </c>
      <c r="J8" s="7"/>
      <c r="K8" s="7" t="str">
        <f>IFERROR(VLOOKUP(J8,'Liste adherents'!D:E,2,0),"")</f>
        <v/>
      </c>
      <c r="L8" s="7"/>
      <c r="M8" s="7" t="str">
        <f>IFERROR(VLOOKUP(J8,'Liste adherents'!D:K,8,0),"")</f>
        <v/>
      </c>
      <c r="N8" s="12"/>
      <c r="P8" s="11" t="s">
        <v>22</v>
      </c>
      <c r="Q8" s="182"/>
      <c r="R8" s="183"/>
      <c r="S8" s="182" t="str">
        <f>IFERROR(VLOOKUP(Q8,'Liste adherents'!D:E,2,0),"")</f>
        <v/>
      </c>
      <c r="T8" s="183"/>
      <c r="U8" s="7"/>
      <c r="V8" s="7" t="str">
        <f>IFERROR(VLOOKUP(Q8,'Liste adherents'!D:K,8,0),"")</f>
        <v/>
      </c>
      <c r="W8" s="12"/>
    </row>
    <row r="9" spans="1:23" x14ac:dyDescent="0.25">
      <c r="A9" s="11">
        <v>3</v>
      </c>
      <c r="B9" s="7"/>
      <c r="C9" s="178"/>
      <c r="D9" s="181"/>
      <c r="E9" s="189" t="str">
        <f>IFERROR(VLOOKUP(C9,'Liste adherents'!D:E,2,0),"")</f>
        <v/>
      </c>
      <c r="F9" s="190"/>
      <c r="G9" s="12" t="str">
        <f>IFERROR(VLOOKUP(C9,'Liste adherents'!D:K,8,0),"")</f>
        <v/>
      </c>
      <c r="H9" s="4"/>
      <c r="I9" s="11" t="s">
        <v>23</v>
      </c>
      <c r="J9" s="7"/>
      <c r="K9" s="7" t="str">
        <f>IFERROR(VLOOKUP(J9,'Liste adherents'!D:E,2,0),"")</f>
        <v/>
      </c>
      <c r="L9" s="7"/>
      <c r="M9" s="7" t="str">
        <f>IFERROR(VLOOKUP(J9,'Liste adherents'!D:K,8,0),"")</f>
        <v/>
      </c>
      <c r="N9" s="12"/>
      <c r="P9" s="11" t="s">
        <v>23</v>
      </c>
      <c r="Q9" s="182"/>
      <c r="R9" s="183"/>
      <c r="S9" s="182" t="str">
        <f>IFERROR(VLOOKUP(Q9,'Liste adherents'!D:E,2,0),"")</f>
        <v/>
      </c>
      <c r="T9" s="183"/>
      <c r="U9" s="7"/>
      <c r="V9" s="7" t="str">
        <f>IFERROR(VLOOKUP(Q9,'Liste adherents'!D:K,8,0),"")</f>
        <v/>
      </c>
      <c r="W9" s="12"/>
    </row>
    <row r="10" spans="1:23" x14ac:dyDescent="0.25">
      <c r="A10" s="11">
        <v>4</v>
      </c>
      <c r="B10" s="7"/>
      <c r="C10" s="178"/>
      <c r="D10" s="181"/>
      <c r="E10" s="189" t="str">
        <f>IFERROR(VLOOKUP(C10,'Liste adherents'!D:E,2,0),"")</f>
        <v/>
      </c>
      <c r="F10" s="190"/>
      <c r="G10" s="12" t="str">
        <f>IFERROR(VLOOKUP(C10,'Liste adherents'!D:K,8,0),"")</f>
        <v/>
      </c>
      <c r="H10" s="4"/>
      <c r="I10" s="11" t="s">
        <v>24</v>
      </c>
      <c r="J10" s="7"/>
      <c r="K10" s="7" t="str">
        <f>IFERROR(VLOOKUP(J10,'Liste adherents'!D:E,2,0),"")</f>
        <v/>
      </c>
      <c r="L10" s="7"/>
      <c r="M10" s="7" t="str">
        <f>IFERROR(VLOOKUP(J10,'Liste adherents'!D:K,8,0),"")</f>
        <v/>
      </c>
      <c r="N10" s="12"/>
      <c r="P10" s="11" t="s">
        <v>24</v>
      </c>
      <c r="Q10" s="182"/>
      <c r="R10" s="183"/>
      <c r="S10" s="182" t="str">
        <f>IFERROR(VLOOKUP(Q10,'Liste adherents'!D:E,2,0),"")</f>
        <v/>
      </c>
      <c r="T10" s="183"/>
      <c r="U10" s="7"/>
      <c r="V10" s="7" t="str">
        <f>IFERROR(VLOOKUP(Q10,'Liste adherents'!D:K,8,0),"")</f>
        <v/>
      </c>
      <c r="W10" s="12"/>
    </row>
    <row r="11" spans="1:23" ht="15.75" thickBot="1" x14ac:dyDescent="0.3">
      <c r="A11" s="11">
        <v>5</v>
      </c>
      <c r="B11" s="7"/>
      <c r="C11" s="178"/>
      <c r="D11" s="181"/>
      <c r="E11" s="189" t="str">
        <f>IFERROR(VLOOKUP(C11,'Liste adherents'!D:E,2,0),"")</f>
        <v/>
      </c>
      <c r="F11" s="190"/>
      <c r="G11" s="12" t="str">
        <f>IFERROR(VLOOKUP(C11,'Liste adherents'!D:K,8,0),"")</f>
        <v/>
      </c>
      <c r="H11" s="4"/>
      <c r="I11" s="16" t="s">
        <v>25</v>
      </c>
      <c r="J11" s="7"/>
      <c r="K11" s="7" t="str">
        <f>IFERROR(VLOOKUP(J11,'Liste adherents'!D:E,2,0),"")</f>
        <v/>
      </c>
      <c r="L11" s="7"/>
      <c r="M11" s="7" t="str">
        <f>IFERROR(VLOOKUP(J11,'Liste adherents'!D:K,8,0),"")</f>
        <v/>
      </c>
      <c r="N11" s="12"/>
      <c r="P11" s="16" t="s">
        <v>25</v>
      </c>
      <c r="Q11" s="182"/>
      <c r="R11" s="183"/>
      <c r="S11" s="182" t="str">
        <f>IFERROR(VLOOKUP(Q11,'Liste adherents'!D:E,2,0),"")</f>
        <v/>
      </c>
      <c r="T11" s="183"/>
      <c r="U11" s="7"/>
      <c r="V11" s="7" t="str">
        <f>IFERROR(VLOOKUP(Q11,'Liste adherents'!D:K,8,0),"")</f>
        <v/>
      </c>
      <c r="W11" s="12"/>
    </row>
    <row r="12" spans="1:23" ht="15.75" thickBot="1" x14ac:dyDescent="0.3">
      <c r="A12" s="11">
        <v>6</v>
      </c>
      <c r="B12" s="7"/>
      <c r="C12" s="178"/>
      <c r="D12" s="181"/>
      <c r="E12" s="189" t="str">
        <f>IFERROR(VLOOKUP(C12,'Liste adherents'!D:E,2,0),"")</f>
        <v/>
      </c>
      <c r="F12" s="190"/>
      <c r="G12" s="12" t="str">
        <f>IFERROR(VLOOKUP(C12,'Liste adherents'!D:K,8,0),"")</f>
        <v/>
      </c>
      <c r="H12" s="4"/>
      <c r="I12" s="171" t="s">
        <v>26</v>
      </c>
      <c r="J12" s="172"/>
      <c r="K12" s="172"/>
      <c r="L12" s="172"/>
      <c r="M12" s="172"/>
      <c r="N12" s="173"/>
      <c r="P12" s="171" t="s">
        <v>26</v>
      </c>
      <c r="Q12" s="172"/>
      <c r="R12" s="172"/>
      <c r="S12" s="172"/>
      <c r="T12" s="172"/>
      <c r="U12" s="172"/>
      <c r="V12" s="172"/>
      <c r="W12" s="173"/>
    </row>
    <row r="13" spans="1:23" ht="15.75" thickBot="1" x14ac:dyDescent="0.3">
      <c r="A13" s="11">
        <v>7</v>
      </c>
      <c r="B13" s="7"/>
      <c r="C13" s="178"/>
      <c r="D13" s="181"/>
      <c r="E13" s="189" t="str">
        <f>IFERROR(VLOOKUP(C13,'Liste adherents'!D:E,2,0),"")</f>
        <v/>
      </c>
      <c r="F13" s="190"/>
      <c r="G13" s="12" t="str">
        <f>IFERROR(VLOOKUP(C13,'Liste adherents'!D:K,8,0),"")</f>
        <v/>
      </c>
      <c r="H13" s="4"/>
      <c r="I13" s="21" t="s">
        <v>27</v>
      </c>
      <c r="J13" s="22"/>
      <c r="K13" s="22" t="s">
        <v>31</v>
      </c>
      <c r="L13" s="22"/>
      <c r="M13" s="22" t="s">
        <v>32</v>
      </c>
      <c r="N13" s="23"/>
      <c r="P13" s="21" t="s">
        <v>27</v>
      </c>
      <c r="Q13" s="169"/>
      <c r="R13" s="170"/>
      <c r="S13" s="22" t="s">
        <v>31</v>
      </c>
      <c r="T13" s="22"/>
      <c r="U13" s="22"/>
      <c r="V13" s="22" t="s">
        <v>32</v>
      </c>
      <c r="W13" s="23"/>
    </row>
    <row r="14" spans="1:23" ht="15.75" thickBot="1" x14ac:dyDescent="0.3">
      <c r="A14" s="11">
        <v>8</v>
      </c>
      <c r="B14" s="7"/>
      <c r="C14" s="178"/>
      <c r="D14" s="181"/>
      <c r="E14" s="189" t="str">
        <f>IFERROR(VLOOKUP(C14,'Liste adherents'!D:E,2,0),"")</f>
        <v/>
      </c>
      <c r="F14" s="190"/>
      <c r="G14" s="12" t="str">
        <f>IFERROR(VLOOKUP(C14,'Liste adherents'!D:K,8,0),"")</f>
        <v/>
      </c>
      <c r="H14" s="4"/>
      <c r="I14" s="171" t="s">
        <v>28</v>
      </c>
      <c r="J14" s="172"/>
      <c r="K14" s="172"/>
      <c r="L14" s="172"/>
      <c r="M14" s="172"/>
      <c r="N14" s="173"/>
      <c r="P14" s="171" t="s">
        <v>28</v>
      </c>
      <c r="Q14" s="172"/>
      <c r="R14" s="172"/>
      <c r="S14" s="172"/>
      <c r="T14" s="172"/>
      <c r="U14" s="172"/>
      <c r="V14" s="172"/>
      <c r="W14" s="173"/>
    </row>
    <row r="15" spans="1:23" x14ac:dyDescent="0.25">
      <c r="A15" s="11">
        <v>9</v>
      </c>
      <c r="B15" s="7"/>
      <c r="C15" s="178"/>
      <c r="D15" s="181"/>
      <c r="E15" s="189" t="str">
        <f>IFERROR(VLOOKUP(C15,'Liste adherents'!D:E,2,0),"")</f>
        <v/>
      </c>
      <c r="F15" s="190"/>
      <c r="G15" s="12" t="str">
        <f>IFERROR(VLOOKUP(C15,'Liste adherents'!D:K,8,0),"")</f>
        <v/>
      </c>
      <c r="H15" s="4"/>
      <c r="I15" s="18" t="s">
        <v>29</v>
      </c>
      <c r="J15" s="19"/>
      <c r="K15" s="19" t="s">
        <v>33</v>
      </c>
      <c r="L15" s="174"/>
      <c r="M15" s="175"/>
      <c r="N15" s="176"/>
      <c r="P15" s="18" t="s">
        <v>29</v>
      </c>
      <c r="Q15" s="174"/>
      <c r="R15" s="177"/>
      <c r="S15" s="19" t="s">
        <v>33</v>
      </c>
      <c r="T15" s="19"/>
      <c r="U15" s="19"/>
      <c r="V15" s="19"/>
      <c r="W15" s="20"/>
    </row>
    <row r="16" spans="1:23" x14ac:dyDescent="0.25">
      <c r="A16" s="11">
        <v>10</v>
      </c>
      <c r="B16" s="7"/>
      <c r="C16" s="178"/>
      <c r="D16" s="181"/>
      <c r="E16" s="189" t="str">
        <f>IFERROR(VLOOKUP(C16,'Liste adherents'!D:E,2,0),"")</f>
        <v/>
      </c>
      <c r="F16" s="190"/>
      <c r="G16" s="12" t="str">
        <f>IFERROR(VLOOKUP(C16,'Liste adherents'!D:K,8,0),"")</f>
        <v/>
      </c>
      <c r="H16" s="4"/>
      <c r="I16" s="11" t="s">
        <v>27</v>
      </c>
      <c r="J16" s="7"/>
      <c r="K16" s="7" t="s">
        <v>34</v>
      </c>
      <c r="L16" s="178"/>
      <c r="M16" s="179"/>
      <c r="N16" s="180"/>
      <c r="P16" s="11" t="s">
        <v>27</v>
      </c>
      <c r="Q16" s="178"/>
      <c r="R16" s="181"/>
      <c r="S16" s="7" t="s">
        <v>34</v>
      </c>
      <c r="T16" s="7"/>
      <c r="U16" s="7"/>
      <c r="V16" s="7"/>
      <c r="W16" s="12"/>
    </row>
    <row r="17" spans="1:23" ht="15.75" thickBot="1" x14ac:dyDescent="0.3">
      <c r="A17" s="11">
        <v>11</v>
      </c>
      <c r="B17" s="7"/>
      <c r="C17" s="178"/>
      <c r="D17" s="181"/>
      <c r="E17" s="189" t="str">
        <f>IFERROR(VLOOKUP(C17,'Liste adherents'!D:E,2,0),"")</f>
        <v/>
      </c>
      <c r="F17" s="190"/>
      <c r="G17" s="12" t="str">
        <f>IFERROR(VLOOKUP(C17,'Liste adherents'!D:K,8,0),"")</f>
        <v/>
      </c>
      <c r="H17" s="4"/>
      <c r="I17" s="13" t="s">
        <v>30</v>
      </c>
      <c r="J17" s="14"/>
      <c r="K17" s="14" t="s">
        <v>35</v>
      </c>
      <c r="L17" s="14"/>
      <c r="M17" s="14" t="s">
        <v>38</v>
      </c>
      <c r="N17" s="15"/>
      <c r="P17" s="13" t="s">
        <v>30</v>
      </c>
      <c r="Q17" s="167"/>
      <c r="R17" s="168"/>
      <c r="S17" s="14" t="s">
        <v>35</v>
      </c>
      <c r="T17" s="14"/>
      <c r="U17" s="14"/>
      <c r="V17" s="14" t="s">
        <v>38</v>
      </c>
      <c r="W17" s="15"/>
    </row>
    <row r="18" spans="1:23" ht="15.75" thickBot="1" x14ac:dyDescent="0.3">
      <c r="A18" s="11">
        <v>12</v>
      </c>
      <c r="B18" s="7"/>
      <c r="C18" s="178"/>
      <c r="D18" s="181"/>
      <c r="E18" s="189" t="str">
        <f>IFERROR(VLOOKUP(C18,'Liste adherents'!D:E,2,0),"")</f>
        <v/>
      </c>
      <c r="F18" s="190"/>
      <c r="G18" s="12" t="str">
        <f>IFERROR(VLOOKUP(C18,'Liste adherents'!D:K,8,0),"")</f>
        <v/>
      </c>
      <c r="H18" s="4"/>
    </row>
    <row r="19" spans="1:23" x14ac:dyDescent="0.25">
      <c r="A19" s="11">
        <v>13</v>
      </c>
      <c r="B19" s="7"/>
      <c r="C19" s="178"/>
      <c r="D19" s="181"/>
      <c r="E19" s="189" t="str">
        <f>IFERROR(VLOOKUP(C19,'Liste adherents'!D:E,2,0),"")</f>
        <v/>
      </c>
      <c r="F19" s="190"/>
      <c r="G19" s="12" t="str">
        <f>IFERROR(VLOOKUP(C19,'Liste adherents'!D:K,8,0),"")</f>
        <v/>
      </c>
      <c r="H19" s="4"/>
      <c r="I19" s="24" t="s">
        <v>17</v>
      </c>
      <c r="J19" s="25" t="s">
        <v>18</v>
      </c>
      <c r="K19" s="25" t="s">
        <v>19</v>
      </c>
      <c r="L19" s="27" t="s">
        <v>36</v>
      </c>
      <c r="M19" s="25" t="s">
        <v>20</v>
      </c>
      <c r="N19" s="26" t="s">
        <v>37</v>
      </c>
      <c r="P19" s="24" t="s">
        <v>17</v>
      </c>
      <c r="Q19" s="184" t="s">
        <v>18</v>
      </c>
      <c r="R19" s="185"/>
      <c r="S19" s="184" t="s">
        <v>19</v>
      </c>
      <c r="T19" s="185"/>
      <c r="U19" s="27" t="s">
        <v>36</v>
      </c>
      <c r="V19" s="25" t="s">
        <v>20</v>
      </c>
      <c r="W19" s="26" t="s">
        <v>37</v>
      </c>
    </row>
    <row r="20" spans="1:23" x14ac:dyDescent="0.25">
      <c r="A20" s="11">
        <v>14</v>
      </c>
      <c r="B20" s="7"/>
      <c r="C20" s="178"/>
      <c r="D20" s="181"/>
      <c r="E20" s="189" t="str">
        <f>IFERROR(VLOOKUP(C20,'Liste adherents'!D:E,2,0),"")</f>
        <v/>
      </c>
      <c r="F20" s="190"/>
      <c r="G20" s="12" t="str">
        <f>IFERROR(VLOOKUP(C20,'Liste adherents'!D:K,8,0),"")</f>
        <v/>
      </c>
      <c r="H20" s="4"/>
      <c r="I20" s="11" t="s">
        <v>21</v>
      </c>
      <c r="J20" s="7"/>
      <c r="K20" s="7" t="str">
        <f>IFERROR(VLOOKUP(J20,'Liste adherents'!D:E,2,0),"")</f>
        <v/>
      </c>
      <c r="L20" s="7"/>
      <c r="M20" s="7" t="str">
        <f>IFERROR(VLOOKUP(J20,'Liste adherents'!D:K,8,0),"")</f>
        <v/>
      </c>
      <c r="N20" s="12"/>
      <c r="P20" s="11" t="s">
        <v>21</v>
      </c>
      <c r="Q20" s="182"/>
      <c r="R20" s="183"/>
      <c r="S20" s="182" t="str">
        <f>IFERROR(VLOOKUP(Q20,'Liste adherents'!D:E,2,0),"")</f>
        <v/>
      </c>
      <c r="T20" s="183"/>
      <c r="U20" s="7"/>
      <c r="V20" s="7" t="str">
        <f>IFERROR(VLOOKUP(Q20,'Liste adherents'!D:K,8,0),"")</f>
        <v/>
      </c>
      <c r="W20" s="12"/>
    </row>
    <row r="21" spans="1:23" x14ac:dyDescent="0.25">
      <c r="A21" s="11">
        <v>15</v>
      </c>
      <c r="B21" s="7"/>
      <c r="C21" s="178"/>
      <c r="D21" s="181"/>
      <c r="E21" s="189" t="str">
        <f>IFERROR(VLOOKUP(C21,'Liste adherents'!D:E,2,0),"")</f>
        <v/>
      </c>
      <c r="F21" s="190"/>
      <c r="G21" s="12" t="str">
        <f>IFERROR(VLOOKUP(C21,'Liste adherents'!D:K,8,0),"")</f>
        <v/>
      </c>
      <c r="H21" s="4"/>
      <c r="I21" s="11" t="s">
        <v>22</v>
      </c>
      <c r="J21" s="7"/>
      <c r="K21" s="7" t="str">
        <f>IFERROR(VLOOKUP(J21,'Liste adherents'!D:E,2,0),"")</f>
        <v/>
      </c>
      <c r="L21" s="7"/>
      <c r="M21" s="7" t="str">
        <f>IFERROR(VLOOKUP(J21,'Liste adherents'!D:K,8,0),"")</f>
        <v/>
      </c>
      <c r="N21" s="12"/>
      <c r="P21" s="11" t="s">
        <v>22</v>
      </c>
      <c r="Q21" s="182"/>
      <c r="R21" s="183"/>
      <c r="S21" s="182" t="str">
        <f>IFERROR(VLOOKUP(Q21,'Liste adherents'!D:E,2,0),"")</f>
        <v/>
      </c>
      <c r="T21" s="183"/>
      <c r="U21" s="7"/>
      <c r="V21" s="7" t="str">
        <f>IFERROR(VLOOKUP(Q21,'Liste adherents'!D:K,8,0),"")</f>
        <v/>
      </c>
      <c r="W21" s="12"/>
    </row>
    <row r="22" spans="1:23" x14ac:dyDescent="0.25">
      <c r="A22" s="11">
        <v>16</v>
      </c>
      <c r="B22" s="7"/>
      <c r="C22" s="178"/>
      <c r="D22" s="181"/>
      <c r="E22" s="189" t="str">
        <f>IFERROR(VLOOKUP(C22,'Liste adherents'!D:E,2,0),"")</f>
        <v/>
      </c>
      <c r="F22" s="190"/>
      <c r="G22" s="12" t="str">
        <f>IFERROR(VLOOKUP(C22,'Liste adherents'!D:K,8,0),"")</f>
        <v/>
      </c>
      <c r="H22" s="4"/>
      <c r="I22" s="11" t="s">
        <v>23</v>
      </c>
      <c r="J22" s="7"/>
      <c r="K22" s="7" t="str">
        <f>IFERROR(VLOOKUP(J22,'Liste adherents'!D:E,2,0),"")</f>
        <v/>
      </c>
      <c r="L22" s="7"/>
      <c r="M22" s="7" t="str">
        <f>IFERROR(VLOOKUP(J22,'Liste adherents'!D:K,8,0),"")</f>
        <v/>
      </c>
      <c r="N22" s="12"/>
      <c r="P22" s="11" t="s">
        <v>23</v>
      </c>
      <c r="Q22" s="182"/>
      <c r="R22" s="183"/>
      <c r="S22" s="182" t="str">
        <f>IFERROR(VLOOKUP(Q22,'Liste adherents'!D:E,2,0),"")</f>
        <v/>
      </c>
      <c r="T22" s="183"/>
      <c r="U22" s="7"/>
      <c r="V22" s="7" t="str">
        <f>IFERROR(VLOOKUP(Q22,'Liste adherents'!D:K,8,0),"")</f>
        <v/>
      </c>
      <c r="W22" s="12"/>
    </row>
    <row r="23" spans="1:23" x14ac:dyDescent="0.25">
      <c r="A23" s="11">
        <v>17</v>
      </c>
      <c r="B23" s="7"/>
      <c r="C23" s="178"/>
      <c r="D23" s="181"/>
      <c r="E23" s="189" t="str">
        <f>IFERROR(VLOOKUP(C23,'Liste adherents'!D:E,2,0),"")</f>
        <v/>
      </c>
      <c r="F23" s="190"/>
      <c r="G23" s="12" t="str">
        <f>IFERROR(VLOOKUP(C23,'Liste adherents'!D:K,8,0),"")</f>
        <v/>
      </c>
      <c r="H23" s="4"/>
      <c r="I23" s="11" t="s">
        <v>24</v>
      </c>
      <c r="J23" s="7"/>
      <c r="K23" s="7" t="str">
        <f>IFERROR(VLOOKUP(J23,'Liste adherents'!D:E,2,0),"")</f>
        <v/>
      </c>
      <c r="L23" s="7"/>
      <c r="M23" s="7" t="str">
        <f>IFERROR(VLOOKUP(J23,'Liste adherents'!D:K,8,0),"")</f>
        <v/>
      </c>
      <c r="N23" s="12"/>
      <c r="P23" s="11" t="s">
        <v>24</v>
      </c>
      <c r="Q23" s="182"/>
      <c r="R23" s="183"/>
      <c r="S23" s="182" t="str">
        <f>IFERROR(VLOOKUP(Q23,'Liste adherents'!D:E,2,0),"")</f>
        <v/>
      </c>
      <c r="T23" s="183"/>
      <c r="U23" s="7"/>
      <c r="V23" s="7" t="str">
        <f>IFERROR(VLOOKUP(Q23,'Liste adherents'!D:K,8,0),"")</f>
        <v/>
      </c>
      <c r="W23" s="12"/>
    </row>
    <row r="24" spans="1:23" ht="15.75" thickBot="1" x14ac:dyDescent="0.3">
      <c r="A24" s="11">
        <v>18</v>
      </c>
      <c r="B24" s="7"/>
      <c r="C24" s="178"/>
      <c r="D24" s="181"/>
      <c r="E24" s="189" t="str">
        <f>IFERROR(VLOOKUP(C24,'Liste adherents'!D:E,2,0),"")</f>
        <v/>
      </c>
      <c r="F24" s="190"/>
      <c r="G24" s="12" t="str">
        <f>IFERROR(VLOOKUP(C24,'Liste adherents'!D:K,8,0),"")</f>
        <v/>
      </c>
      <c r="H24" s="4"/>
      <c r="I24" s="16" t="s">
        <v>25</v>
      </c>
      <c r="J24" s="7"/>
      <c r="K24" s="7" t="str">
        <f>IFERROR(VLOOKUP(J24,'Liste adherents'!D:E,2,0),"")</f>
        <v/>
      </c>
      <c r="L24" s="7"/>
      <c r="M24" s="7" t="str">
        <f>IFERROR(VLOOKUP(J24,'Liste adherents'!D:K,8,0),"")</f>
        <v/>
      </c>
      <c r="N24" s="12"/>
      <c r="P24" s="16" t="s">
        <v>25</v>
      </c>
      <c r="Q24" s="182"/>
      <c r="R24" s="183"/>
      <c r="S24" s="182" t="str">
        <f>IFERROR(VLOOKUP(Q24,'Liste adherents'!D:E,2,0),"")</f>
        <v/>
      </c>
      <c r="T24" s="183"/>
      <c r="U24" s="7"/>
      <c r="V24" s="7" t="str">
        <f>IFERROR(VLOOKUP(Q24,'Liste adherents'!D:K,8,0),"")</f>
        <v/>
      </c>
      <c r="W24" s="12"/>
    </row>
    <row r="25" spans="1:23" ht="15.75" thickBot="1" x14ac:dyDescent="0.3">
      <c r="A25" s="11">
        <v>19</v>
      </c>
      <c r="B25" s="7"/>
      <c r="C25" s="178"/>
      <c r="D25" s="181"/>
      <c r="E25" s="189" t="str">
        <f>IFERROR(VLOOKUP(C25,'Liste adherents'!D:E,2,0),"")</f>
        <v/>
      </c>
      <c r="F25" s="190"/>
      <c r="G25" s="12" t="str">
        <f>IFERROR(VLOOKUP(C25,'Liste adherents'!D:K,8,0),"")</f>
        <v/>
      </c>
      <c r="H25" s="4"/>
      <c r="I25" s="171" t="s">
        <v>26</v>
      </c>
      <c r="J25" s="172"/>
      <c r="K25" s="172"/>
      <c r="L25" s="172"/>
      <c r="M25" s="172"/>
      <c r="N25" s="173"/>
      <c r="P25" s="171" t="s">
        <v>26</v>
      </c>
      <c r="Q25" s="172"/>
      <c r="R25" s="172"/>
      <c r="S25" s="172"/>
      <c r="T25" s="172"/>
      <c r="U25" s="172"/>
      <c r="V25" s="172"/>
      <c r="W25" s="173"/>
    </row>
    <row r="26" spans="1:23" ht="15.75" thickBot="1" x14ac:dyDescent="0.3">
      <c r="A26" s="11">
        <v>20</v>
      </c>
      <c r="B26" s="7" t="str">
        <f>IF((COUNTIF(J7:J76,C7:C76)+COUNTIF(Q7:Q76,C7:C76))=1,"X","")</f>
        <v/>
      </c>
      <c r="C26" s="178"/>
      <c r="D26" s="181"/>
      <c r="E26" s="189" t="str">
        <f>IFERROR(VLOOKUP(C26,'Liste adherents'!D:E,2,0),"")</f>
        <v/>
      </c>
      <c r="F26" s="190"/>
      <c r="G26" s="12" t="str">
        <f>IFERROR(VLOOKUP(C26,'Liste adherents'!D:K,8,0),"")</f>
        <v/>
      </c>
      <c r="H26" s="4"/>
      <c r="I26" s="21" t="s">
        <v>27</v>
      </c>
      <c r="J26" s="22"/>
      <c r="K26" s="22" t="s">
        <v>31</v>
      </c>
      <c r="L26" s="22"/>
      <c r="M26" s="22" t="s">
        <v>32</v>
      </c>
      <c r="N26" s="23"/>
      <c r="P26" s="21" t="s">
        <v>27</v>
      </c>
      <c r="Q26" s="169"/>
      <c r="R26" s="170"/>
      <c r="S26" s="22" t="s">
        <v>31</v>
      </c>
      <c r="T26" s="22"/>
      <c r="U26" s="22"/>
      <c r="V26" s="22" t="s">
        <v>32</v>
      </c>
      <c r="W26" s="23"/>
    </row>
    <row r="27" spans="1:23" ht="15.75" thickBot="1" x14ac:dyDescent="0.3">
      <c r="A27" s="11">
        <v>21</v>
      </c>
      <c r="B27" s="7" t="str">
        <f>IF((COUNTIF(J7:J76,C7:C76)+COUNTIF(Q7:Q76,C7:C76))=1,"X","")</f>
        <v/>
      </c>
      <c r="C27" s="178"/>
      <c r="D27" s="181"/>
      <c r="E27" s="189" t="str">
        <f>IFERROR(VLOOKUP(C27,'Liste adherents'!D:E,2,0),"")</f>
        <v/>
      </c>
      <c r="F27" s="190"/>
      <c r="G27" s="12" t="str">
        <f>IFERROR(VLOOKUP(C27,'Liste adherents'!D:K,8,0),"")</f>
        <v/>
      </c>
      <c r="H27" s="4"/>
      <c r="I27" s="171" t="s">
        <v>28</v>
      </c>
      <c r="J27" s="172"/>
      <c r="K27" s="172"/>
      <c r="L27" s="172"/>
      <c r="M27" s="172"/>
      <c r="N27" s="173"/>
      <c r="P27" s="171" t="s">
        <v>28</v>
      </c>
      <c r="Q27" s="172"/>
      <c r="R27" s="172"/>
      <c r="S27" s="172"/>
      <c r="T27" s="172"/>
      <c r="U27" s="172"/>
      <c r="V27" s="172"/>
      <c r="W27" s="173"/>
    </row>
    <row r="28" spans="1:23" x14ac:dyDescent="0.25">
      <c r="A28" s="11">
        <v>22</v>
      </c>
      <c r="B28" s="7" t="str">
        <f>IF((COUNTIF(J7:J76,C7:C76)+COUNTIF(Q7:Q76,C7:C76))=1,"X","")</f>
        <v/>
      </c>
      <c r="C28" s="178"/>
      <c r="D28" s="181"/>
      <c r="E28" s="189" t="str">
        <f>IFERROR(VLOOKUP(C28,'Liste adherents'!D:E,2,0),"")</f>
        <v/>
      </c>
      <c r="F28" s="190"/>
      <c r="G28" s="12" t="str">
        <f>IFERROR(VLOOKUP(C28,'Liste adherents'!D:K,8,0),"")</f>
        <v/>
      </c>
      <c r="H28" s="4"/>
      <c r="I28" s="18" t="s">
        <v>29</v>
      </c>
      <c r="J28" s="19"/>
      <c r="K28" s="19" t="s">
        <v>33</v>
      </c>
      <c r="L28" s="174"/>
      <c r="M28" s="175"/>
      <c r="N28" s="176"/>
      <c r="P28" s="18" t="s">
        <v>29</v>
      </c>
      <c r="Q28" s="174"/>
      <c r="R28" s="177"/>
      <c r="S28" s="19" t="s">
        <v>33</v>
      </c>
      <c r="T28" s="19"/>
      <c r="U28" s="19"/>
      <c r="V28" s="19"/>
      <c r="W28" s="20"/>
    </row>
    <row r="29" spans="1:23" x14ac:dyDescent="0.25">
      <c r="A29" s="11">
        <v>23</v>
      </c>
      <c r="B29" s="7" t="str">
        <f>IF((COUNTIF(J7:J76,C7:C76)+COUNTIF(Q7:Q76,C7:C76))=1,"X","")</f>
        <v/>
      </c>
      <c r="C29" s="178"/>
      <c r="D29" s="181"/>
      <c r="E29" s="189" t="str">
        <f>IFERROR(VLOOKUP(C29,'Liste adherents'!D:E,2,0),"")</f>
        <v/>
      </c>
      <c r="F29" s="190"/>
      <c r="G29" s="12" t="str">
        <f>IFERROR(VLOOKUP(C29,'Liste adherents'!D:K,8,0),"")</f>
        <v/>
      </c>
      <c r="H29" s="4"/>
      <c r="I29" s="11" t="s">
        <v>27</v>
      </c>
      <c r="J29" s="7"/>
      <c r="K29" s="7" t="s">
        <v>34</v>
      </c>
      <c r="L29" s="178"/>
      <c r="M29" s="179"/>
      <c r="N29" s="180"/>
      <c r="P29" s="11" t="s">
        <v>27</v>
      </c>
      <c r="Q29" s="178"/>
      <c r="R29" s="181"/>
      <c r="S29" s="7" t="s">
        <v>34</v>
      </c>
      <c r="T29" s="7"/>
      <c r="U29" s="7"/>
      <c r="V29" s="7"/>
      <c r="W29" s="12"/>
    </row>
    <row r="30" spans="1:23" ht="15.75" thickBot="1" x14ac:dyDescent="0.3">
      <c r="A30" s="11">
        <v>24</v>
      </c>
      <c r="B30" s="7" t="str">
        <f>IF((COUNTIF(J7:J76,C7:C76)+COUNTIF(Q7:Q76,C7:C76))=1,"X","")</f>
        <v/>
      </c>
      <c r="C30" s="178"/>
      <c r="D30" s="181"/>
      <c r="E30" s="189" t="str">
        <f>IFERROR(VLOOKUP(C30,'Liste adherents'!D:E,2,0),"")</f>
        <v/>
      </c>
      <c r="F30" s="190"/>
      <c r="G30" s="12" t="str">
        <f>IFERROR(VLOOKUP(C30,'Liste adherents'!D:K,8,0),"")</f>
        <v/>
      </c>
      <c r="H30" s="4"/>
      <c r="I30" s="13" t="s">
        <v>30</v>
      </c>
      <c r="J30" s="14"/>
      <c r="K30" s="14" t="s">
        <v>35</v>
      </c>
      <c r="L30" s="14"/>
      <c r="M30" s="14" t="s">
        <v>38</v>
      </c>
      <c r="N30" s="15"/>
      <c r="P30" s="13" t="s">
        <v>30</v>
      </c>
      <c r="Q30" s="167"/>
      <c r="R30" s="168"/>
      <c r="S30" s="14" t="s">
        <v>35</v>
      </c>
      <c r="T30" s="14"/>
      <c r="U30" s="14"/>
      <c r="V30" s="14" t="s">
        <v>38</v>
      </c>
      <c r="W30" s="15"/>
    </row>
    <row r="31" spans="1:23" ht="15.75" thickBot="1" x14ac:dyDescent="0.3">
      <c r="A31" s="11">
        <v>25</v>
      </c>
      <c r="B31" s="7" t="str">
        <f>IF((COUNTIF(J7:J76,C7:C76)+COUNTIF(Q7:Q76,C7:C76))=1,"X","")</f>
        <v/>
      </c>
      <c r="C31" s="178"/>
      <c r="D31" s="181"/>
      <c r="E31" s="189" t="str">
        <f>IFERROR(VLOOKUP(C31,'Liste adherents'!D:E,2,0),"")</f>
        <v/>
      </c>
      <c r="F31" s="190"/>
      <c r="G31" s="12" t="str">
        <f>IFERROR(VLOOKUP(C31,'Liste adherents'!D:K,8,0),"")</f>
        <v/>
      </c>
      <c r="H31" s="4"/>
    </row>
    <row r="32" spans="1:23" x14ac:dyDescent="0.25">
      <c r="A32" s="11">
        <v>26</v>
      </c>
      <c r="B32" s="7" t="str">
        <f>IF((COUNTIF(J7:J76,C7:C76)+COUNTIF(Q7:Q76,C7:C76))=1,"X","")</f>
        <v/>
      </c>
      <c r="C32" s="178"/>
      <c r="D32" s="181"/>
      <c r="E32" s="189" t="str">
        <f>IFERROR(VLOOKUP(C32,'Liste adherents'!D:E,2,0),"")</f>
        <v/>
      </c>
      <c r="F32" s="190"/>
      <c r="G32" s="12" t="str">
        <f>IFERROR(VLOOKUP(C32,'Liste adherents'!D:K,8,0),"")</f>
        <v/>
      </c>
      <c r="H32" s="4"/>
      <c r="I32" s="24" t="s">
        <v>17</v>
      </c>
      <c r="J32" s="25" t="s">
        <v>18</v>
      </c>
      <c r="K32" s="25" t="s">
        <v>19</v>
      </c>
      <c r="L32" s="27" t="s">
        <v>36</v>
      </c>
      <c r="M32" s="25" t="s">
        <v>20</v>
      </c>
      <c r="N32" s="26" t="s">
        <v>37</v>
      </c>
      <c r="P32" s="24" t="s">
        <v>17</v>
      </c>
      <c r="Q32" s="184" t="s">
        <v>18</v>
      </c>
      <c r="R32" s="185"/>
      <c r="S32" s="184" t="s">
        <v>19</v>
      </c>
      <c r="T32" s="185"/>
      <c r="U32" s="27" t="s">
        <v>36</v>
      </c>
      <c r="V32" s="25" t="s">
        <v>20</v>
      </c>
      <c r="W32" s="26" t="s">
        <v>37</v>
      </c>
    </row>
    <row r="33" spans="1:23" x14ac:dyDescent="0.25">
      <c r="A33" s="11">
        <v>27</v>
      </c>
      <c r="B33" s="7" t="str">
        <f>IF((COUNTIF(J7:J76,C7:C76)+COUNTIF(Q7:Q76,C7:C76))=1,"X","")</f>
        <v/>
      </c>
      <c r="C33" s="178"/>
      <c r="D33" s="181"/>
      <c r="E33" s="189" t="str">
        <f>IFERROR(VLOOKUP(C33,'Liste adherents'!D:E,2,0),"")</f>
        <v/>
      </c>
      <c r="F33" s="190"/>
      <c r="G33" s="12" t="str">
        <f>IFERROR(VLOOKUP(C33,'Liste adherents'!D:K,8,0),"")</f>
        <v/>
      </c>
      <c r="H33" s="4"/>
      <c r="I33" s="11" t="s">
        <v>21</v>
      </c>
      <c r="J33" s="7"/>
      <c r="K33" s="7" t="str">
        <f>IFERROR(VLOOKUP(J33,'Liste adherents'!D:E,2,0),"")</f>
        <v/>
      </c>
      <c r="L33" s="7"/>
      <c r="M33" s="7" t="str">
        <f>IFERROR(VLOOKUP(J33,'Liste adherents'!D:K,8,0),"")</f>
        <v/>
      </c>
      <c r="N33" s="12"/>
      <c r="P33" s="11" t="s">
        <v>21</v>
      </c>
      <c r="Q33" s="182"/>
      <c r="R33" s="183"/>
      <c r="S33" s="182" t="str">
        <f>IFERROR(VLOOKUP(Q33,'Liste adherents'!D:E,2,0),"")</f>
        <v/>
      </c>
      <c r="T33" s="183"/>
      <c r="U33" s="7"/>
      <c r="V33" s="7" t="str">
        <f>IFERROR(VLOOKUP(Q33,'Liste adherents'!D:K,8,0),"")</f>
        <v/>
      </c>
      <c r="W33" s="12"/>
    </row>
    <row r="34" spans="1:23" x14ac:dyDescent="0.25">
      <c r="A34" s="11">
        <v>28</v>
      </c>
      <c r="B34" s="7" t="str">
        <f>IF((COUNTIF(J7:J76,C7:C76)+COUNTIF(Q7:Q76,C7:C76))=1,"X","")</f>
        <v/>
      </c>
      <c r="C34" s="178"/>
      <c r="D34" s="181"/>
      <c r="E34" s="189" t="str">
        <f>IFERROR(VLOOKUP(C34,'Liste adherents'!D:E,2,0),"")</f>
        <v/>
      </c>
      <c r="F34" s="190"/>
      <c r="G34" s="12" t="str">
        <f>IFERROR(VLOOKUP(C34,'Liste adherents'!D:K,8,0),"")</f>
        <v/>
      </c>
      <c r="H34" s="4"/>
      <c r="I34" s="11" t="s">
        <v>22</v>
      </c>
      <c r="J34" s="7"/>
      <c r="K34" s="7" t="str">
        <f>IFERROR(VLOOKUP(J34,'Liste adherents'!D:E,2,0),"")</f>
        <v/>
      </c>
      <c r="L34" s="7"/>
      <c r="M34" s="7" t="str">
        <f>IFERROR(VLOOKUP(J34,'Liste adherents'!D:K,8,0),"")</f>
        <v/>
      </c>
      <c r="N34" s="12"/>
      <c r="P34" s="11" t="s">
        <v>22</v>
      </c>
      <c r="Q34" s="182"/>
      <c r="R34" s="183"/>
      <c r="S34" s="182" t="str">
        <f>IFERROR(VLOOKUP(Q34,'Liste adherents'!D:E,2,0),"")</f>
        <v/>
      </c>
      <c r="T34" s="183"/>
      <c r="U34" s="7"/>
      <c r="V34" s="7" t="str">
        <f>IFERROR(VLOOKUP(Q34,'Liste adherents'!D:K,8,0),"")</f>
        <v/>
      </c>
      <c r="W34" s="12"/>
    </row>
    <row r="35" spans="1:23" x14ac:dyDescent="0.25">
      <c r="A35" s="11">
        <v>29</v>
      </c>
      <c r="B35" s="7" t="str">
        <f>IF((COUNTIF(J7:J76,C7:C76)+COUNTIF(Q7:Q76,C7:C76))=1,"X","")</f>
        <v/>
      </c>
      <c r="C35" s="178"/>
      <c r="D35" s="181"/>
      <c r="E35" s="189" t="str">
        <f>IFERROR(VLOOKUP(C35,'Liste adherents'!D:E,2,0),"")</f>
        <v/>
      </c>
      <c r="F35" s="190"/>
      <c r="G35" s="12" t="str">
        <f>IFERROR(VLOOKUP(C35,'Liste adherents'!D:K,8,0),"")</f>
        <v/>
      </c>
      <c r="H35" s="4"/>
      <c r="I35" s="11" t="s">
        <v>23</v>
      </c>
      <c r="J35" s="7"/>
      <c r="K35" s="7" t="str">
        <f>IFERROR(VLOOKUP(J35,'Liste adherents'!D:E,2,0),"")</f>
        <v/>
      </c>
      <c r="L35" s="7"/>
      <c r="M35" s="7" t="str">
        <f>IFERROR(VLOOKUP(J35,'Liste adherents'!D:K,8,0),"")</f>
        <v/>
      </c>
      <c r="N35" s="12"/>
      <c r="P35" s="11" t="s">
        <v>23</v>
      </c>
      <c r="Q35" s="182"/>
      <c r="R35" s="183"/>
      <c r="S35" s="182" t="str">
        <f>IFERROR(VLOOKUP(Q35,'Liste adherents'!D:E,2,0),"")</f>
        <v/>
      </c>
      <c r="T35" s="183"/>
      <c r="U35" s="7"/>
      <c r="V35" s="7" t="str">
        <f>IFERROR(VLOOKUP(Q35,'Liste adherents'!D:K,8,0),"")</f>
        <v/>
      </c>
      <c r="W35" s="12"/>
    </row>
    <row r="36" spans="1:23" x14ac:dyDescent="0.25">
      <c r="A36" s="11">
        <v>30</v>
      </c>
      <c r="B36" s="7" t="str">
        <f>IF((COUNTIF(J7:J76,C7:C76)+COUNTIF(Q7:Q76,C7:C76))=1,"X","")</f>
        <v/>
      </c>
      <c r="C36" s="178"/>
      <c r="D36" s="181"/>
      <c r="E36" s="189" t="str">
        <f>IFERROR(VLOOKUP(C36,'Liste adherents'!D:E,2,0),"")</f>
        <v/>
      </c>
      <c r="F36" s="190"/>
      <c r="G36" s="12" t="str">
        <f>IFERROR(VLOOKUP(C36,'Liste adherents'!D:K,8,0),"")</f>
        <v/>
      </c>
      <c r="H36" s="4"/>
      <c r="I36" s="11" t="s">
        <v>24</v>
      </c>
      <c r="J36" s="7"/>
      <c r="K36" s="7" t="str">
        <f>IFERROR(VLOOKUP(J36,'Liste adherents'!D:E,2,0),"")</f>
        <v/>
      </c>
      <c r="L36" s="7"/>
      <c r="M36" s="7" t="str">
        <f>IFERROR(VLOOKUP(J36,'Liste adherents'!D:K,8,0),"")</f>
        <v/>
      </c>
      <c r="N36" s="12"/>
      <c r="P36" s="11" t="s">
        <v>24</v>
      </c>
      <c r="Q36" s="182"/>
      <c r="R36" s="183"/>
      <c r="S36" s="182" t="str">
        <f>IFERROR(VLOOKUP(Q36,'Liste adherents'!D:E,2,0),"")</f>
        <v/>
      </c>
      <c r="T36" s="183"/>
      <c r="U36" s="7"/>
      <c r="V36" s="7" t="str">
        <f>IFERROR(VLOOKUP(Q36,'Liste adherents'!D:K,8,0),"")</f>
        <v/>
      </c>
      <c r="W36" s="12"/>
    </row>
    <row r="37" spans="1:23" ht="15.75" thickBot="1" x14ac:dyDescent="0.3">
      <c r="A37" s="11"/>
      <c r="B37" s="7"/>
      <c r="C37" s="178"/>
      <c r="D37" s="181"/>
      <c r="E37" s="189" t="str">
        <f>IFERROR(VLOOKUP(C37,'Liste adherents'!D:E,2,0),"")</f>
        <v/>
      </c>
      <c r="F37" s="190"/>
      <c r="G37" s="12" t="str">
        <f>IFERROR(VLOOKUP(C37,'Liste adherents'!D:K,8,0),"")</f>
        <v/>
      </c>
      <c r="I37" s="16" t="s">
        <v>25</v>
      </c>
      <c r="J37" s="7"/>
      <c r="K37" s="7" t="str">
        <f>IFERROR(VLOOKUP(J37,'Liste adherents'!D:E,2,0),"")</f>
        <v/>
      </c>
      <c r="L37" s="7"/>
      <c r="M37" s="7" t="str">
        <f>IFERROR(VLOOKUP(J37,'Liste adherents'!D:K,8,0),"")</f>
        <v/>
      </c>
      <c r="N37" s="17"/>
      <c r="P37" s="16" t="s">
        <v>25</v>
      </c>
      <c r="Q37" s="182"/>
      <c r="R37" s="183"/>
      <c r="S37" s="182" t="str">
        <f>IFERROR(VLOOKUP(Q37,'Liste adherents'!D:E,2,0),"")</f>
        <v/>
      </c>
      <c r="T37" s="183"/>
      <c r="U37" s="7"/>
      <c r="V37" s="7" t="str">
        <f>IFERROR(VLOOKUP(Q37,'Liste adherents'!D:K,8,0),"")</f>
        <v/>
      </c>
      <c r="W37" s="12"/>
    </row>
    <row r="38" spans="1:23" ht="15.75" thickBot="1" x14ac:dyDescent="0.3">
      <c r="A38" s="11"/>
      <c r="B38" s="7"/>
      <c r="C38" s="178"/>
      <c r="D38" s="181"/>
      <c r="E38" s="189" t="str">
        <f>IFERROR(VLOOKUP(C38,'Liste adherents'!D:E,2,0),"")</f>
        <v/>
      </c>
      <c r="F38" s="190"/>
      <c r="G38" s="12" t="str">
        <f>IFERROR(VLOOKUP(C38,'Liste adherents'!D:K,8,0),"")</f>
        <v/>
      </c>
      <c r="I38" s="171" t="s">
        <v>26</v>
      </c>
      <c r="J38" s="172"/>
      <c r="K38" s="172"/>
      <c r="L38" s="172"/>
      <c r="M38" s="172"/>
      <c r="N38" s="173"/>
      <c r="P38" s="171" t="s">
        <v>26</v>
      </c>
      <c r="Q38" s="172"/>
      <c r="R38" s="172"/>
      <c r="S38" s="172"/>
      <c r="T38" s="172"/>
      <c r="U38" s="172"/>
      <c r="V38" s="172"/>
      <c r="W38" s="173"/>
    </row>
    <row r="39" spans="1:23" ht="15.75" thickBot="1" x14ac:dyDescent="0.3">
      <c r="A39" s="11"/>
      <c r="B39" s="7"/>
      <c r="C39" s="178"/>
      <c r="D39" s="181"/>
      <c r="E39" s="189" t="str">
        <f>IFERROR(VLOOKUP(C39,'Liste adherents'!D:E,2,0),"")</f>
        <v/>
      </c>
      <c r="F39" s="190"/>
      <c r="G39" s="12" t="str">
        <f>IFERROR(VLOOKUP(C39,'Liste adherents'!D:K,8,0),"")</f>
        <v/>
      </c>
      <c r="I39" s="21" t="s">
        <v>27</v>
      </c>
      <c r="J39" s="22"/>
      <c r="K39" s="22" t="s">
        <v>31</v>
      </c>
      <c r="L39" s="22"/>
      <c r="M39" s="22" t="s">
        <v>32</v>
      </c>
      <c r="N39" s="23"/>
      <c r="P39" s="21" t="s">
        <v>27</v>
      </c>
      <c r="Q39" s="169"/>
      <c r="R39" s="170"/>
      <c r="S39" s="22" t="s">
        <v>31</v>
      </c>
      <c r="T39" s="22"/>
      <c r="U39" s="22"/>
      <c r="V39" s="22" t="s">
        <v>32</v>
      </c>
      <c r="W39" s="23"/>
    </row>
    <row r="40" spans="1:23" ht="15.75" thickBot="1" x14ac:dyDescent="0.3">
      <c r="A40" s="11"/>
      <c r="B40" s="7"/>
      <c r="C40" s="178"/>
      <c r="D40" s="181"/>
      <c r="E40" s="189" t="str">
        <f>IFERROR(VLOOKUP(C40,'Liste adherents'!D:E,2,0),"")</f>
        <v/>
      </c>
      <c r="F40" s="190"/>
      <c r="G40" s="12" t="str">
        <f>IFERROR(VLOOKUP(C40,'Liste adherents'!D:K,8,0),"")</f>
        <v/>
      </c>
      <c r="I40" s="171" t="s">
        <v>28</v>
      </c>
      <c r="J40" s="172"/>
      <c r="K40" s="172"/>
      <c r="L40" s="172"/>
      <c r="M40" s="172"/>
      <c r="N40" s="173"/>
      <c r="P40" s="171" t="s">
        <v>28</v>
      </c>
      <c r="Q40" s="172"/>
      <c r="R40" s="172"/>
      <c r="S40" s="172"/>
      <c r="T40" s="172"/>
      <c r="U40" s="172"/>
      <c r="V40" s="172"/>
      <c r="W40" s="173"/>
    </row>
    <row r="41" spans="1:23" x14ac:dyDescent="0.25">
      <c r="A41" s="11"/>
      <c r="B41" s="7"/>
      <c r="C41" s="178"/>
      <c r="D41" s="181"/>
      <c r="E41" s="189" t="str">
        <f>IFERROR(VLOOKUP(C41,'Liste adherents'!D:E,2,0),"")</f>
        <v/>
      </c>
      <c r="F41" s="190"/>
      <c r="G41" s="12" t="str">
        <f>IFERROR(VLOOKUP(C41,'Liste adherents'!D:K,8,0),"")</f>
        <v/>
      </c>
      <c r="I41" s="18" t="s">
        <v>29</v>
      </c>
      <c r="J41" s="19"/>
      <c r="K41" s="19" t="s">
        <v>33</v>
      </c>
      <c r="L41" s="174"/>
      <c r="M41" s="175"/>
      <c r="N41" s="176"/>
      <c r="P41" s="18" t="s">
        <v>29</v>
      </c>
      <c r="Q41" s="174"/>
      <c r="R41" s="177"/>
      <c r="S41" s="19" t="s">
        <v>33</v>
      </c>
      <c r="T41" s="19"/>
      <c r="U41" s="19"/>
      <c r="V41" s="19"/>
      <c r="W41" s="20"/>
    </row>
    <row r="42" spans="1:23" x14ac:dyDescent="0.25">
      <c r="A42" s="11"/>
      <c r="B42" s="7"/>
      <c r="C42" s="178"/>
      <c r="D42" s="181"/>
      <c r="E42" s="189" t="str">
        <f>IFERROR(VLOOKUP(C42,'Liste adherents'!D:E,2,0),"")</f>
        <v/>
      </c>
      <c r="F42" s="190"/>
      <c r="G42" s="12" t="str">
        <f>IFERROR(VLOOKUP(C42,'Liste adherents'!D:K,8,0),"")</f>
        <v/>
      </c>
      <c r="I42" s="11" t="s">
        <v>27</v>
      </c>
      <c r="J42" s="7"/>
      <c r="K42" s="7" t="s">
        <v>34</v>
      </c>
      <c r="L42" s="178"/>
      <c r="M42" s="179"/>
      <c r="N42" s="180"/>
      <c r="P42" s="11" t="s">
        <v>27</v>
      </c>
      <c r="Q42" s="178"/>
      <c r="R42" s="181"/>
      <c r="S42" s="7" t="s">
        <v>34</v>
      </c>
      <c r="T42" s="7"/>
      <c r="U42" s="7"/>
      <c r="V42" s="7"/>
      <c r="W42" s="12"/>
    </row>
    <row r="43" spans="1:23" ht="15.75" thickBot="1" x14ac:dyDescent="0.3">
      <c r="A43" s="11"/>
      <c r="B43" s="7"/>
      <c r="C43" s="178"/>
      <c r="D43" s="181"/>
      <c r="E43" s="189" t="str">
        <f>IFERROR(VLOOKUP(C43,'Liste adherents'!D:E,2,0),"")</f>
        <v/>
      </c>
      <c r="F43" s="190"/>
      <c r="G43" s="12" t="str">
        <f>IFERROR(VLOOKUP(C43,'Liste adherents'!D:K,8,0),"")</f>
        <v/>
      </c>
      <c r="I43" s="13" t="s">
        <v>30</v>
      </c>
      <c r="J43" s="14"/>
      <c r="K43" s="14" t="s">
        <v>35</v>
      </c>
      <c r="L43" s="14"/>
      <c r="M43" s="14" t="s">
        <v>38</v>
      </c>
      <c r="N43" s="15"/>
      <c r="P43" s="13" t="s">
        <v>30</v>
      </c>
      <c r="Q43" s="167"/>
      <c r="R43" s="168"/>
      <c r="S43" s="14" t="s">
        <v>35</v>
      </c>
      <c r="T43" s="14"/>
      <c r="U43" s="14"/>
      <c r="V43" s="14" t="s">
        <v>38</v>
      </c>
      <c r="W43" s="15"/>
    </row>
    <row r="44" spans="1:23" ht="15.75" thickBot="1" x14ac:dyDescent="0.3"/>
    <row r="45" spans="1:23" x14ac:dyDescent="0.25">
      <c r="I45" s="24" t="s">
        <v>17</v>
      </c>
      <c r="J45" s="25" t="s">
        <v>18</v>
      </c>
      <c r="K45" s="25" t="s">
        <v>19</v>
      </c>
      <c r="L45" s="27" t="s">
        <v>36</v>
      </c>
      <c r="M45" s="25" t="s">
        <v>20</v>
      </c>
      <c r="N45" s="26" t="s">
        <v>37</v>
      </c>
      <c r="P45" s="24" t="s">
        <v>17</v>
      </c>
      <c r="Q45" s="184" t="s">
        <v>18</v>
      </c>
      <c r="R45" s="185"/>
      <c r="S45" s="184" t="s">
        <v>19</v>
      </c>
      <c r="T45" s="185"/>
      <c r="U45" s="27" t="s">
        <v>36</v>
      </c>
      <c r="V45" s="25" t="s">
        <v>20</v>
      </c>
      <c r="W45" s="26" t="s">
        <v>37</v>
      </c>
    </row>
    <row r="46" spans="1:23" x14ac:dyDescent="0.25">
      <c r="I46" s="11" t="s">
        <v>21</v>
      </c>
      <c r="J46" s="7"/>
      <c r="K46" s="7" t="str">
        <f>IFERROR(VLOOKUP(J46,'Liste adherents'!D:E,2,0),"")</f>
        <v/>
      </c>
      <c r="L46" s="7"/>
      <c r="M46" s="7" t="str">
        <f>IFERROR(VLOOKUP(J46,'Liste adherents'!D:K,8,0),"")</f>
        <v/>
      </c>
      <c r="N46" s="12"/>
      <c r="P46" s="11" t="s">
        <v>21</v>
      </c>
      <c r="Q46" s="182"/>
      <c r="R46" s="183"/>
      <c r="S46" s="182" t="str">
        <f>IFERROR(VLOOKUP(Q46,'Liste adherents'!D:E,2,0),"")</f>
        <v/>
      </c>
      <c r="T46" s="183"/>
      <c r="U46" s="7"/>
      <c r="V46" s="7" t="str">
        <f>IFERROR(VLOOKUP(Q46,'Liste adherents'!D:K,8,0),"")</f>
        <v/>
      </c>
      <c r="W46" s="12"/>
    </row>
    <row r="47" spans="1:23" x14ac:dyDescent="0.25">
      <c r="I47" s="11" t="s">
        <v>22</v>
      </c>
      <c r="J47" s="7"/>
      <c r="K47" s="7" t="str">
        <f>IFERROR(VLOOKUP(J47,'Liste adherents'!D:E,2,0),"")</f>
        <v/>
      </c>
      <c r="L47" s="7"/>
      <c r="M47" s="7" t="str">
        <f>IFERROR(VLOOKUP(J47,'Liste adherents'!D:K,8,0),"")</f>
        <v/>
      </c>
      <c r="N47" s="12"/>
      <c r="P47" s="11" t="s">
        <v>22</v>
      </c>
      <c r="Q47" s="182"/>
      <c r="R47" s="183"/>
      <c r="S47" s="182" t="str">
        <f>IFERROR(VLOOKUP(Q47,'Liste adherents'!D:E,2,0),"")</f>
        <v/>
      </c>
      <c r="T47" s="183"/>
      <c r="U47" s="7"/>
      <c r="V47" s="7" t="str">
        <f>IFERROR(VLOOKUP(Q47,'Liste adherents'!D:K,8,0),"")</f>
        <v/>
      </c>
      <c r="W47" s="12"/>
    </row>
    <row r="48" spans="1:23" x14ac:dyDescent="0.25">
      <c r="I48" s="11" t="s">
        <v>23</v>
      </c>
      <c r="J48" s="7"/>
      <c r="K48" s="7" t="str">
        <f>IFERROR(VLOOKUP(J48,'Liste adherents'!D:E,2,0),"")</f>
        <v/>
      </c>
      <c r="L48" s="7"/>
      <c r="M48" s="7" t="str">
        <f>IFERROR(VLOOKUP(J48,'Liste adherents'!D:K,8,0),"")</f>
        <v/>
      </c>
      <c r="N48" s="12"/>
      <c r="P48" s="11" t="s">
        <v>23</v>
      </c>
      <c r="Q48" s="182"/>
      <c r="R48" s="183"/>
      <c r="S48" s="182" t="str">
        <f>IFERROR(VLOOKUP(Q48,'Liste adherents'!D:E,2,0),"")</f>
        <v/>
      </c>
      <c r="T48" s="183"/>
      <c r="U48" s="7"/>
      <c r="V48" s="7" t="str">
        <f>IFERROR(VLOOKUP(Q48,'Liste adherents'!D:K,8,0),"")</f>
        <v/>
      </c>
      <c r="W48" s="12"/>
    </row>
    <row r="49" spans="9:23" x14ac:dyDescent="0.25">
      <c r="I49" s="11" t="s">
        <v>24</v>
      </c>
      <c r="J49" s="7"/>
      <c r="K49" s="7" t="str">
        <f>IFERROR(VLOOKUP(J49,'Liste adherents'!D:E,2,0),"")</f>
        <v/>
      </c>
      <c r="L49" s="7"/>
      <c r="M49" s="7" t="str">
        <f>IFERROR(VLOOKUP(J49,'Liste adherents'!D:K,8,0),"")</f>
        <v/>
      </c>
      <c r="N49" s="12"/>
      <c r="P49" s="11" t="s">
        <v>24</v>
      </c>
      <c r="Q49" s="182"/>
      <c r="R49" s="183"/>
      <c r="S49" s="182" t="str">
        <f>IFERROR(VLOOKUP(Q49,'Liste adherents'!D:E,2,0),"")</f>
        <v/>
      </c>
      <c r="T49" s="183"/>
      <c r="U49" s="7"/>
      <c r="V49" s="7" t="str">
        <f>IFERROR(VLOOKUP(Q49,'Liste adherents'!D:K,8,0),"")</f>
        <v/>
      </c>
      <c r="W49" s="12"/>
    </row>
    <row r="50" spans="9:23" ht="15.75" thickBot="1" x14ac:dyDescent="0.3">
      <c r="I50" s="16" t="s">
        <v>25</v>
      </c>
      <c r="J50" s="7"/>
      <c r="K50" s="7" t="str">
        <f>IFERROR(VLOOKUP(J50,'Liste adherents'!D:E,2,0),"")</f>
        <v/>
      </c>
      <c r="L50" s="7"/>
      <c r="M50" s="7" t="str">
        <f>IFERROR(VLOOKUP(J50,'Liste adherents'!D:K,8,0),"")</f>
        <v/>
      </c>
      <c r="N50" s="12"/>
      <c r="P50" s="16" t="s">
        <v>25</v>
      </c>
      <c r="Q50" s="182"/>
      <c r="R50" s="183"/>
      <c r="S50" s="182" t="str">
        <f>IFERROR(VLOOKUP(Q50,'Liste adherents'!D:E,2,0),"")</f>
        <v/>
      </c>
      <c r="T50" s="183"/>
      <c r="U50" s="7"/>
      <c r="V50" s="7" t="str">
        <f>IFERROR(VLOOKUP(Q50,'Liste adherents'!D:K,8,0),"")</f>
        <v/>
      </c>
      <c r="W50" s="12"/>
    </row>
    <row r="51" spans="9:23" ht="15.75" thickBot="1" x14ac:dyDescent="0.3">
      <c r="I51" s="171" t="s">
        <v>26</v>
      </c>
      <c r="J51" s="172"/>
      <c r="K51" s="172"/>
      <c r="L51" s="172"/>
      <c r="M51" s="172"/>
      <c r="N51" s="173"/>
      <c r="P51" s="171" t="s">
        <v>26</v>
      </c>
      <c r="Q51" s="172"/>
      <c r="R51" s="172"/>
      <c r="S51" s="172"/>
      <c r="T51" s="172"/>
      <c r="U51" s="172"/>
      <c r="V51" s="172"/>
      <c r="W51" s="173"/>
    </row>
    <row r="52" spans="9:23" ht="15.75" thickBot="1" x14ac:dyDescent="0.3">
      <c r="I52" s="21" t="s">
        <v>27</v>
      </c>
      <c r="J52" s="22" t="s">
        <v>303</v>
      </c>
      <c r="K52" s="22" t="s">
        <v>31</v>
      </c>
      <c r="L52" s="22">
        <v>45</v>
      </c>
      <c r="M52" s="22" t="s">
        <v>32</v>
      </c>
      <c r="N52" s="23"/>
      <c r="P52" s="21" t="s">
        <v>27</v>
      </c>
      <c r="Q52" s="169" t="s">
        <v>300</v>
      </c>
      <c r="R52" s="170"/>
      <c r="S52" s="22" t="s">
        <v>31</v>
      </c>
      <c r="T52" s="22"/>
      <c r="U52" s="91">
        <v>45</v>
      </c>
      <c r="V52" s="22" t="s">
        <v>32</v>
      </c>
      <c r="W52" s="23"/>
    </row>
    <row r="53" spans="9:23" ht="15.75" thickBot="1" x14ac:dyDescent="0.3">
      <c r="I53" s="171" t="s">
        <v>28</v>
      </c>
      <c r="J53" s="172"/>
      <c r="K53" s="172"/>
      <c r="L53" s="172"/>
      <c r="M53" s="172"/>
      <c r="N53" s="173"/>
      <c r="P53" s="171" t="s">
        <v>28</v>
      </c>
      <c r="Q53" s="172"/>
      <c r="R53" s="172"/>
      <c r="S53" s="172"/>
      <c r="T53" s="172"/>
      <c r="U53" s="172"/>
      <c r="V53" s="172"/>
      <c r="W53" s="173"/>
    </row>
    <row r="54" spans="9:23" x14ac:dyDescent="0.25">
      <c r="I54" s="18" t="s">
        <v>29</v>
      </c>
      <c r="J54" s="19"/>
      <c r="K54" s="19" t="s">
        <v>33</v>
      </c>
      <c r="L54" s="174"/>
      <c r="M54" s="175"/>
      <c r="N54" s="176"/>
      <c r="P54" s="18" t="s">
        <v>29</v>
      </c>
      <c r="Q54" s="174"/>
      <c r="R54" s="177"/>
      <c r="S54" s="19" t="s">
        <v>33</v>
      </c>
      <c r="T54" s="19"/>
      <c r="U54" s="19"/>
      <c r="V54" s="19"/>
      <c r="W54" s="20"/>
    </row>
    <row r="55" spans="9:23" x14ac:dyDescent="0.25">
      <c r="I55" s="11" t="s">
        <v>27</v>
      </c>
      <c r="J55" s="7"/>
      <c r="K55" s="7" t="s">
        <v>34</v>
      </c>
      <c r="L55" s="178"/>
      <c r="M55" s="179"/>
      <c r="N55" s="180"/>
      <c r="P55" s="11" t="s">
        <v>27</v>
      </c>
      <c r="Q55" s="178"/>
      <c r="R55" s="181"/>
      <c r="S55" s="7" t="s">
        <v>34</v>
      </c>
      <c r="T55" s="7"/>
      <c r="U55" s="7"/>
      <c r="V55" s="7"/>
      <c r="W55" s="12"/>
    </row>
    <row r="56" spans="9:23" ht="15.75" thickBot="1" x14ac:dyDescent="0.3">
      <c r="I56" s="13" t="s">
        <v>30</v>
      </c>
      <c r="J56" s="14"/>
      <c r="K56" s="14" t="s">
        <v>35</v>
      </c>
      <c r="L56" s="14"/>
      <c r="M56" s="14" t="s">
        <v>38</v>
      </c>
      <c r="N56" s="15"/>
      <c r="P56" s="13" t="s">
        <v>30</v>
      </c>
      <c r="Q56" s="167"/>
      <c r="R56" s="168"/>
      <c r="S56" s="14" t="s">
        <v>35</v>
      </c>
      <c r="T56" s="14"/>
      <c r="U56" s="14"/>
      <c r="V56" s="14" t="s">
        <v>38</v>
      </c>
      <c r="W56" s="15"/>
    </row>
    <row r="57" spans="9:23" ht="15.75" thickBot="1" x14ac:dyDescent="0.3"/>
    <row r="58" spans="9:23" x14ac:dyDescent="0.25">
      <c r="I58" s="24" t="s">
        <v>17</v>
      </c>
      <c r="J58" s="25" t="s">
        <v>18</v>
      </c>
      <c r="K58" s="25" t="s">
        <v>19</v>
      </c>
      <c r="L58" s="27" t="s">
        <v>36</v>
      </c>
      <c r="M58" s="25" t="s">
        <v>20</v>
      </c>
      <c r="N58" s="26" t="s">
        <v>37</v>
      </c>
      <c r="P58" s="24" t="s">
        <v>17</v>
      </c>
      <c r="Q58" s="184" t="s">
        <v>18</v>
      </c>
      <c r="R58" s="185"/>
      <c r="S58" s="184" t="s">
        <v>19</v>
      </c>
      <c r="T58" s="185"/>
      <c r="U58" s="27" t="s">
        <v>36</v>
      </c>
      <c r="V58" s="25" t="s">
        <v>20</v>
      </c>
      <c r="W58" s="26" t="s">
        <v>37</v>
      </c>
    </row>
    <row r="59" spans="9:23" x14ac:dyDescent="0.25">
      <c r="I59" s="11" t="s">
        <v>21</v>
      </c>
      <c r="J59" s="7"/>
      <c r="K59" s="7" t="str">
        <f>IFERROR(VLOOKUP(J59,'Liste adherents'!D:E,2,0),"")</f>
        <v/>
      </c>
      <c r="L59" s="7"/>
      <c r="M59" s="7" t="str">
        <f>IFERROR(VLOOKUP(J59,'Liste adherents'!D:K,8,0),"")</f>
        <v/>
      </c>
      <c r="N59" s="12"/>
      <c r="P59" s="11" t="s">
        <v>21</v>
      </c>
      <c r="Q59" s="182"/>
      <c r="R59" s="183"/>
      <c r="S59" s="182" t="str">
        <f>IFERROR(VLOOKUP(Q59,'Liste adherents'!D:E,2,0),"")</f>
        <v/>
      </c>
      <c r="T59" s="183"/>
      <c r="U59" s="7"/>
      <c r="V59" s="7" t="str">
        <f>IFERROR(VLOOKUP(Q59,'Liste adherents'!D:K,8,0),"")</f>
        <v/>
      </c>
      <c r="W59" s="12"/>
    </row>
    <row r="60" spans="9:23" x14ac:dyDescent="0.25">
      <c r="I60" s="11" t="s">
        <v>22</v>
      </c>
      <c r="J60" s="7"/>
      <c r="K60" s="7" t="str">
        <f>IFERROR(VLOOKUP(J60,'Liste adherents'!D:E,2,0),"")</f>
        <v/>
      </c>
      <c r="L60" s="7">
        <f>L59</f>
        <v>0</v>
      </c>
      <c r="M60" s="7" t="str">
        <f>IFERROR(VLOOKUP(J60,'Liste adherents'!D:K,8,0),"")</f>
        <v/>
      </c>
      <c r="N60" s="12"/>
      <c r="P60" s="11" t="s">
        <v>22</v>
      </c>
      <c r="Q60" s="182"/>
      <c r="R60" s="183"/>
      <c r="S60" s="182" t="str">
        <f>IFERROR(VLOOKUP(Q60,'Liste adherents'!D:E,2,0),"")</f>
        <v/>
      </c>
      <c r="T60" s="183"/>
      <c r="U60" s="7">
        <f>IFERROR(U59,"")</f>
        <v>0</v>
      </c>
      <c r="V60" s="7" t="str">
        <f>IFERROR(VLOOKUP(Q60,'Liste adherents'!D:K,8,0),"")</f>
        <v/>
      </c>
      <c r="W60" s="12"/>
    </row>
    <row r="61" spans="9:23" x14ac:dyDescent="0.25">
      <c r="I61" s="11" t="s">
        <v>23</v>
      </c>
      <c r="J61" s="7"/>
      <c r="K61" s="7" t="str">
        <f>IFERROR(VLOOKUP(J61,'Liste adherents'!D:E,2,0),"")</f>
        <v/>
      </c>
      <c r="L61" s="7">
        <f>L59</f>
        <v>0</v>
      </c>
      <c r="M61" s="7" t="str">
        <f>IFERROR(VLOOKUP(J61,'Liste adherents'!D:K,8,0),"")</f>
        <v/>
      </c>
      <c r="N61" s="12"/>
      <c r="P61" s="11" t="s">
        <v>23</v>
      </c>
      <c r="Q61" s="182"/>
      <c r="R61" s="183"/>
      <c r="S61" s="182" t="str">
        <f>IFERROR(VLOOKUP(Q61,'Liste adherents'!D:E,2,0),"")</f>
        <v/>
      </c>
      <c r="T61" s="183"/>
      <c r="U61" s="7">
        <f t="shared" ref="U61:U63" si="0">IFERROR(U60,"")</f>
        <v>0</v>
      </c>
      <c r="V61" s="7" t="str">
        <f>IFERROR(VLOOKUP(Q61,'Liste adherents'!D:K,8,0),"")</f>
        <v/>
      </c>
      <c r="W61" s="12"/>
    </row>
    <row r="62" spans="9:23" x14ac:dyDescent="0.25">
      <c r="I62" s="11" t="s">
        <v>24</v>
      </c>
      <c r="J62" s="7"/>
      <c r="K62" s="7" t="str">
        <f>IFERROR(VLOOKUP(J62,'Liste adherents'!D:E,2,0),"")</f>
        <v/>
      </c>
      <c r="L62" s="7">
        <f>L59</f>
        <v>0</v>
      </c>
      <c r="M62" s="7" t="str">
        <f>IFERROR(VLOOKUP(J62,'Liste adherents'!D:K,8,0),"")</f>
        <v/>
      </c>
      <c r="N62" s="12"/>
      <c r="P62" s="11" t="s">
        <v>24</v>
      </c>
      <c r="Q62" s="182"/>
      <c r="R62" s="183"/>
      <c r="S62" s="182" t="str">
        <f>IFERROR(VLOOKUP(Q62,'Liste adherents'!D:E,2,0),"")</f>
        <v/>
      </c>
      <c r="T62" s="183"/>
      <c r="U62" s="7">
        <f t="shared" si="0"/>
        <v>0</v>
      </c>
      <c r="V62" s="7" t="str">
        <f>IFERROR(VLOOKUP(Q62,'Liste adherents'!D:K,8,0),"")</f>
        <v/>
      </c>
      <c r="W62" s="12"/>
    </row>
    <row r="63" spans="9:23" ht="15.75" thickBot="1" x14ac:dyDescent="0.3">
      <c r="I63" s="16" t="s">
        <v>25</v>
      </c>
      <c r="J63" s="7"/>
      <c r="K63" s="7" t="str">
        <f>IFERROR(VLOOKUP(J63,'Liste adherents'!D:E,2,0),"")</f>
        <v/>
      </c>
      <c r="L63" s="7">
        <f>L59</f>
        <v>0</v>
      </c>
      <c r="M63" s="7" t="str">
        <f>IFERROR(VLOOKUP(J63,'Liste adherents'!D:K,8,0),"")</f>
        <v/>
      </c>
      <c r="N63" s="12"/>
      <c r="P63" s="16" t="s">
        <v>25</v>
      </c>
      <c r="Q63" s="182"/>
      <c r="R63" s="183"/>
      <c r="S63" s="182" t="str">
        <f>IFERROR(VLOOKUP(Q63,'Liste adherents'!D:E,2,0),"")</f>
        <v/>
      </c>
      <c r="T63" s="183"/>
      <c r="U63" s="7">
        <f t="shared" si="0"/>
        <v>0</v>
      </c>
      <c r="V63" s="7" t="str">
        <f>IFERROR(VLOOKUP(Q63,'Liste adherents'!D:K,8,0),"")</f>
        <v/>
      </c>
      <c r="W63" s="12"/>
    </row>
    <row r="64" spans="9:23" ht="15.75" thickBot="1" x14ac:dyDescent="0.3">
      <c r="I64" s="171" t="s">
        <v>26</v>
      </c>
      <c r="J64" s="172"/>
      <c r="K64" s="172"/>
      <c r="L64" s="172"/>
      <c r="M64" s="172"/>
      <c r="N64" s="173"/>
      <c r="P64" s="171" t="s">
        <v>26</v>
      </c>
      <c r="Q64" s="172"/>
      <c r="R64" s="172"/>
      <c r="S64" s="172"/>
      <c r="T64" s="172"/>
      <c r="U64" s="172"/>
      <c r="V64" s="172"/>
      <c r="W64" s="173"/>
    </row>
    <row r="65" spans="9:23" ht="15.75" thickBot="1" x14ac:dyDescent="0.3">
      <c r="I65" s="21" t="s">
        <v>27</v>
      </c>
      <c r="J65" s="22"/>
      <c r="K65" s="22" t="s">
        <v>31</v>
      </c>
      <c r="L65" s="22"/>
      <c r="M65" s="22" t="s">
        <v>32</v>
      </c>
      <c r="N65" s="23"/>
      <c r="P65" s="21" t="s">
        <v>27</v>
      </c>
      <c r="Q65" s="169"/>
      <c r="R65" s="170"/>
      <c r="S65" s="22" t="s">
        <v>31</v>
      </c>
      <c r="T65" s="22"/>
      <c r="U65" s="22"/>
      <c r="V65" s="22" t="s">
        <v>32</v>
      </c>
      <c r="W65" s="23"/>
    </row>
    <row r="66" spans="9:23" ht="15.75" thickBot="1" x14ac:dyDescent="0.3">
      <c r="I66" s="171" t="s">
        <v>28</v>
      </c>
      <c r="J66" s="172"/>
      <c r="K66" s="172"/>
      <c r="L66" s="172"/>
      <c r="M66" s="172"/>
      <c r="N66" s="173"/>
      <c r="P66" s="171" t="s">
        <v>28</v>
      </c>
      <c r="Q66" s="172"/>
      <c r="R66" s="172"/>
      <c r="S66" s="172"/>
      <c r="T66" s="172"/>
      <c r="U66" s="172"/>
      <c r="V66" s="172"/>
      <c r="W66" s="173"/>
    </row>
    <row r="67" spans="9:23" x14ac:dyDescent="0.25">
      <c r="I67" s="18" t="s">
        <v>29</v>
      </c>
      <c r="J67" s="19"/>
      <c r="K67" s="19" t="s">
        <v>33</v>
      </c>
      <c r="L67" s="174"/>
      <c r="M67" s="175"/>
      <c r="N67" s="176"/>
      <c r="P67" s="18" t="s">
        <v>29</v>
      </c>
      <c r="Q67" s="174"/>
      <c r="R67" s="177"/>
      <c r="S67" s="19" t="s">
        <v>33</v>
      </c>
      <c r="T67" s="19"/>
      <c r="U67" s="19"/>
      <c r="V67" s="19"/>
      <c r="W67" s="20"/>
    </row>
    <row r="68" spans="9:23" x14ac:dyDescent="0.25">
      <c r="I68" s="11" t="s">
        <v>27</v>
      </c>
      <c r="J68" s="7"/>
      <c r="K68" s="7" t="s">
        <v>34</v>
      </c>
      <c r="L68" s="178"/>
      <c r="M68" s="179"/>
      <c r="N68" s="180"/>
      <c r="P68" s="11" t="s">
        <v>27</v>
      </c>
      <c r="Q68" s="178"/>
      <c r="R68" s="181"/>
      <c r="S68" s="7" t="s">
        <v>34</v>
      </c>
      <c r="T68" s="7"/>
      <c r="U68" s="7"/>
      <c r="V68" s="7"/>
      <c r="W68" s="12"/>
    </row>
    <row r="69" spans="9:23" ht="15.75" thickBot="1" x14ac:dyDescent="0.3">
      <c r="I69" s="13" t="s">
        <v>30</v>
      </c>
      <c r="J69" s="14"/>
      <c r="K69" s="14" t="s">
        <v>35</v>
      </c>
      <c r="L69" s="14"/>
      <c r="M69" s="14" t="s">
        <v>38</v>
      </c>
      <c r="N69" s="15"/>
      <c r="P69" s="13" t="s">
        <v>30</v>
      </c>
      <c r="Q69" s="167"/>
      <c r="R69" s="168"/>
      <c r="S69" s="14" t="s">
        <v>35</v>
      </c>
      <c r="T69" s="14"/>
      <c r="U69" s="14"/>
      <c r="V69" s="14" t="s">
        <v>38</v>
      </c>
      <c r="W69" s="15"/>
    </row>
    <row r="70" spans="9:23" ht="15.75" thickBot="1" x14ac:dyDescent="0.3"/>
    <row r="71" spans="9:23" x14ac:dyDescent="0.25">
      <c r="I71" s="24" t="s">
        <v>17</v>
      </c>
      <c r="J71" s="25" t="s">
        <v>18</v>
      </c>
      <c r="K71" s="25" t="s">
        <v>19</v>
      </c>
      <c r="L71" s="27" t="s">
        <v>36</v>
      </c>
      <c r="M71" s="25" t="s">
        <v>20</v>
      </c>
      <c r="N71" s="26" t="s">
        <v>37</v>
      </c>
      <c r="P71" s="24" t="s">
        <v>17</v>
      </c>
      <c r="Q71" s="184" t="s">
        <v>18</v>
      </c>
      <c r="R71" s="185"/>
      <c r="S71" s="184" t="s">
        <v>19</v>
      </c>
      <c r="T71" s="185"/>
      <c r="U71" s="27" t="s">
        <v>36</v>
      </c>
      <c r="V71" s="25" t="s">
        <v>20</v>
      </c>
      <c r="W71" s="26" t="s">
        <v>37</v>
      </c>
    </row>
    <row r="72" spans="9:23" x14ac:dyDescent="0.25">
      <c r="I72" s="11" t="s">
        <v>21</v>
      </c>
      <c r="J72" s="7"/>
      <c r="K72" s="7" t="str">
        <f>IFERROR(VLOOKUP(J72,'Liste adherents'!D:E,2,0),"")</f>
        <v/>
      </c>
      <c r="L72" s="7"/>
      <c r="M72" s="7" t="str">
        <f>IFERROR(VLOOKUP(J72,'Liste adherents'!D:K,8,0),"")</f>
        <v/>
      </c>
      <c r="N72" s="12"/>
      <c r="P72" s="11" t="s">
        <v>21</v>
      </c>
      <c r="Q72" s="182"/>
      <c r="R72" s="183"/>
      <c r="S72" s="182" t="str">
        <f>IFERROR(VLOOKUP(Q72,'Liste adherents'!D:E,2,0),"")</f>
        <v/>
      </c>
      <c r="T72" s="183"/>
      <c r="U72" s="7"/>
      <c r="V72" s="7" t="str">
        <f>IFERROR(VLOOKUP(Q72,'Liste adherents'!D:K,8,0),"")</f>
        <v/>
      </c>
      <c r="W72" s="12"/>
    </row>
    <row r="73" spans="9:23" x14ac:dyDescent="0.25">
      <c r="I73" s="11" t="s">
        <v>22</v>
      </c>
      <c r="J73" s="7"/>
      <c r="K73" s="7" t="str">
        <f>IFERROR(VLOOKUP(J73,'Liste adherents'!D:E,2,0),"")</f>
        <v/>
      </c>
      <c r="L73" s="7">
        <f>L72</f>
        <v>0</v>
      </c>
      <c r="M73" s="7" t="str">
        <f>IFERROR(VLOOKUP(J73,'Liste adherents'!D:K,8,0),"")</f>
        <v/>
      </c>
      <c r="N73" s="12"/>
      <c r="P73" s="11" t="s">
        <v>22</v>
      </c>
      <c r="Q73" s="182"/>
      <c r="R73" s="183"/>
      <c r="S73" s="182" t="str">
        <f>IFERROR(VLOOKUP(Q73,'Liste adherents'!D:E,2,0),"")</f>
        <v/>
      </c>
      <c r="T73" s="183"/>
      <c r="U73" s="7">
        <f>IFERROR(U72,"")</f>
        <v>0</v>
      </c>
      <c r="V73" s="7" t="str">
        <f>IFERROR(VLOOKUP(Q73,'Liste adherents'!D:K,8,0),"")</f>
        <v/>
      </c>
      <c r="W73" s="12"/>
    </row>
    <row r="74" spans="9:23" x14ac:dyDescent="0.25">
      <c r="I74" s="11" t="s">
        <v>23</v>
      </c>
      <c r="J74" s="7"/>
      <c r="K74" s="7" t="str">
        <f>IFERROR(VLOOKUP(J74,'Liste adherents'!D:E,2,0),"")</f>
        <v/>
      </c>
      <c r="L74" s="7">
        <f>L72</f>
        <v>0</v>
      </c>
      <c r="M74" s="7" t="str">
        <f>IFERROR(VLOOKUP(J74,'Liste adherents'!D:K,8,0),"")</f>
        <v/>
      </c>
      <c r="N74" s="12"/>
      <c r="P74" s="11" t="s">
        <v>23</v>
      </c>
      <c r="Q74" s="182"/>
      <c r="R74" s="183"/>
      <c r="S74" s="182" t="str">
        <f>IFERROR(VLOOKUP(Q74,'Liste adherents'!D:E,2,0),"")</f>
        <v/>
      </c>
      <c r="T74" s="183"/>
      <c r="U74" s="7">
        <f t="shared" ref="U74:U76" si="1">IFERROR(U73,"")</f>
        <v>0</v>
      </c>
      <c r="V74" s="7" t="str">
        <f>IFERROR(VLOOKUP(Q74,'Liste adherents'!D:K,8,0),"")</f>
        <v/>
      </c>
      <c r="W74" s="12"/>
    </row>
    <row r="75" spans="9:23" x14ac:dyDescent="0.25">
      <c r="I75" s="11" t="s">
        <v>24</v>
      </c>
      <c r="J75" s="7"/>
      <c r="K75" s="7" t="str">
        <f>IFERROR(VLOOKUP(J75,'Liste adherents'!D:E,2,0),"")</f>
        <v/>
      </c>
      <c r="L75" s="7">
        <f>L72</f>
        <v>0</v>
      </c>
      <c r="M75" s="7" t="str">
        <f>IFERROR(VLOOKUP(J75,'Liste adherents'!D:K,8,0),"")</f>
        <v/>
      </c>
      <c r="N75" s="12"/>
      <c r="P75" s="11" t="s">
        <v>24</v>
      </c>
      <c r="Q75" s="182"/>
      <c r="R75" s="183"/>
      <c r="S75" s="182" t="str">
        <f>IFERROR(VLOOKUP(Q75,'Liste adherents'!D:E,2,0),"")</f>
        <v/>
      </c>
      <c r="T75" s="183"/>
      <c r="U75" s="7">
        <f t="shared" si="1"/>
        <v>0</v>
      </c>
      <c r="V75" s="7" t="str">
        <f>IFERROR(VLOOKUP(Q75,'Liste adherents'!D:K,8,0),"")</f>
        <v/>
      </c>
      <c r="W75" s="12"/>
    </row>
    <row r="76" spans="9:23" ht="15.75" thickBot="1" x14ac:dyDescent="0.3">
      <c r="I76" s="16" t="s">
        <v>25</v>
      </c>
      <c r="J76" s="7"/>
      <c r="K76" s="7" t="str">
        <f>IFERROR(VLOOKUP(J76,'Liste adherents'!D:E,2,0),"")</f>
        <v/>
      </c>
      <c r="L76" s="7">
        <f>L72</f>
        <v>0</v>
      </c>
      <c r="M76" s="7" t="str">
        <f>IFERROR(VLOOKUP(J76,'Liste adherents'!D:K,8,0),"")</f>
        <v/>
      </c>
      <c r="N76" s="12"/>
      <c r="P76" s="16" t="s">
        <v>25</v>
      </c>
      <c r="Q76" s="182"/>
      <c r="R76" s="183"/>
      <c r="S76" s="182" t="str">
        <f>IFERROR(VLOOKUP(Q76,'Liste adherents'!D:E,2,0),"")</f>
        <v/>
      </c>
      <c r="T76" s="183"/>
      <c r="U76" s="7">
        <f t="shared" si="1"/>
        <v>0</v>
      </c>
      <c r="V76" s="7" t="str">
        <f>IFERROR(VLOOKUP(Q76,'Liste adherents'!D:K,8,0),"")</f>
        <v/>
      </c>
      <c r="W76" s="12"/>
    </row>
    <row r="77" spans="9:23" ht="15.75" thickBot="1" x14ac:dyDescent="0.3">
      <c r="I77" s="171" t="s">
        <v>26</v>
      </c>
      <c r="J77" s="172"/>
      <c r="K77" s="172"/>
      <c r="L77" s="172"/>
      <c r="M77" s="172"/>
      <c r="N77" s="173"/>
      <c r="P77" s="171" t="s">
        <v>26</v>
      </c>
      <c r="Q77" s="172"/>
      <c r="R77" s="172"/>
      <c r="S77" s="172"/>
      <c r="T77" s="172"/>
      <c r="U77" s="172"/>
      <c r="V77" s="172"/>
      <c r="W77" s="173"/>
    </row>
    <row r="78" spans="9:23" ht="15.75" thickBot="1" x14ac:dyDescent="0.3">
      <c r="I78" s="21" t="s">
        <v>27</v>
      </c>
      <c r="J78" s="22"/>
      <c r="K78" s="22" t="s">
        <v>31</v>
      </c>
      <c r="L78" s="22"/>
      <c r="M78" s="22" t="s">
        <v>32</v>
      </c>
      <c r="N78" s="23"/>
      <c r="P78" s="21" t="s">
        <v>27</v>
      </c>
      <c r="Q78" s="169"/>
      <c r="R78" s="170"/>
      <c r="S78" s="22" t="s">
        <v>31</v>
      </c>
      <c r="T78" s="22"/>
      <c r="U78" s="22"/>
      <c r="V78" s="22" t="s">
        <v>32</v>
      </c>
      <c r="W78" s="23"/>
    </row>
    <row r="79" spans="9:23" ht="15.75" thickBot="1" x14ac:dyDescent="0.3">
      <c r="I79" s="171" t="s">
        <v>28</v>
      </c>
      <c r="J79" s="172"/>
      <c r="K79" s="172"/>
      <c r="L79" s="172"/>
      <c r="M79" s="172"/>
      <c r="N79" s="173"/>
      <c r="P79" s="171" t="s">
        <v>28</v>
      </c>
      <c r="Q79" s="172"/>
      <c r="R79" s="172"/>
      <c r="S79" s="172"/>
      <c r="T79" s="172"/>
      <c r="U79" s="172"/>
      <c r="V79" s="172"/>
      <c r="W79" s="173"/>
    </row>
    <row r="80" spans="9:23" x14ac:dyDescent="0.25">
      <c r="I80" s="18" t="s">
        <v>29</v>
      </c>
      <c r="J80" s="19"/>
      <c r="K80" s="19" t="s">
        <v>33</v>
      </c>
      <c r="L80" s="174"/>
      <c r="M80" s="175"/>
      <c r="N80" s="176"/>
      <c r="P80" s="18" t="s">
        <v>29</v>
      </c>
      <c r="Q80" s="174"/>
      <c r="R80" s="177"/>
      <c r="S80" s="19" t="s">
        <v>33</v>
      </c>
      <c r="T80" s="19"/>
      <c r="U80" s="19"/>
      <c r="V80" s="19"/>
      <c r="W80" s="20"/>
    </row>
    <row r="81" spans="9:23" x14ac:dyDescent="0.25">
      <c r="I81" s="11" t="s">
        <v>27</v>
      </c>
      <c r="J81" s="7"/>
      <c r="K81" s="7" t="s">
        <v>34</v>
      </c>
      <c r="L81" s="178"/>
      <c r="M81" s="179"/>
      <c r="N81" s="180"/>
      <c r="P81" s="11" t="s">
        <v>27</v>
      </c>
      <c r="Q81" s="178"/>
      <c r="R81" s="181"/>
      <c r="S81" s="7" t="s">
        <v>34</v>
      </c>
      <c r="T81" s="7"/>
      <c r="U81" s="7"/>
      <c r="V81" s="7"/>
      <c r="W81" s="12"/>
    </row>
    <row r="82" spans="9:23" ht="15.75" thickBot="1" x14ac:dyDescent="0.3">
      <c r="I82" s="13" t="s">
        <v>30</v>
      </c>
      <c r="J82" s="14"/>
      <c r="K82" s="14" t="s">
        <v>35</v>
      </c>
      <c r="L82" s="14"/>
      <c r="M82" s="14" t="s">
        <v>38</v>
      </c>
      <c r="N82" s="15"/>
      <c r="P82" s="13" t="s">
        <v>30</v>
      </c>
      <c r="Q82" s="167"/>
      <c r="R82" s="168"/>
      <c r="S82" s="14" t="s">
        <v>35</v>
      </c>
      <c r="T82" s="14"/>
      <c r="U82" s="14"/>
      <c r="V82" s="14" t="s">
        <v>38</v>
      </c>
      <c r="W82" s="15"/>
    </row>
  </sheetData>
  <mergeCells count="215">
    <mergeCell ref="B2:D2"/>
    <mergeCell ref="C4:E4"/>
    <mergeCell ref="C7:D7"/>
    <mergeCell ref="C6:D6"/>
    <mergeCell ref="E6:F6"/>
    <mergeCell ref="E7:F7"/>
    <mergeCell ref="C8:D8"/>
    <mergeCell ref="C9:D9"/>
    <mergeCell ref="P12:W12"/>
    <mergeCell ref="I12:N12"/>
    <mergeCell ref="Q6:R6"/>
    <mergeCell ref="S6:T6"/>
    <mergeCell ref="C10:D10"/>
    <mergeCell ref="C11:D11"/>
    <mergeCell ref="C12:D12"/>
    <mergeCell ref="E8:F8"/>
    <mergeCell ref="E9:F9"/>
    <mergeCell ref="E10:F10"/>
    <mergeCell ref="E11:F11"/>
    <mergeCell ref="E12:F12"/>
    <mergeCell ref="Q10:R10"/>
    <mergeCell ref="Q11:R11"/>
    <mergeCell ref="S7:T7"/>
    <mergeCell ref="S8:T8"/>
    <mergeCell ref="S9:T9"/>
    <mergeCell ref="S10:T10"/>
    <mergeCell ref="S11:T11"/>
    <mergeCell ref="Q7:R7"/>
    <mergeCell ref="Q8:R8"/>
    <mergeCell ref="Q9:R9"/>
    <mergeCell ref="Q16:R16"/>
    <mergeCell ref="Q17:R17"/>
    <mergeCell ref="L15:N15"/>
    <mergeCell ref="L16:N16"/>
    <mergeCell ref="Q15:R15"/>
    <mergeCell ref="I14:N14"/>
    <mergeCell ref="P14:W14"/>
    <mergeCell ref="Q13:R13"/>
    <mergeCell ref="C43:D43"/>
    <mergeCell ref="E13:F13"/>
    <mergeCell ref="C34:D34"/>
    <mergeCell ref="C35:D35"/>
    <mergeCell ref="C36:D36"/>
    <mergeCell ref="C37:D37"/>
    <mergeCell ref="C38:D38"/>
    <mergeCell ref="C39:D39"/>
    <mergeCell ref="C28:D28"/>
    <mergeCell ref="C29:D29"/>
    <mergeCell ref="C30:D30"/>
    <mergeCell ref="C31:D31"/>
    <mergeCell ref="C32:D32"/>
    <mergeCell ref="C33:D33"/>
    <mergeCell ref="C22:D22"/>
    <mergeCell ref="C23:D23"/>
    <mergeCell ref="E14:F14"/>
    <mergeCell ref="E15:F15"/>
    <mergeCell ref="E16:F16"/>
    <mergeCell ref="E17:F17"/>
    <mergeCell ref="E18:F18"/>
    <mergeCell ref="E19:F19"/>
    <mergeCell ref="E26:F26"/>
    <mergeCell ref="C13:D13"/>
    <mergeCell ref="C14:D14"/>
    <mergeCell ref="C15:D15"/>
    <mergeCell ref="C40:D40"/>
    <mergeCell ref="C41:D41"/>
    <mergeCell ref="C42:D42"/>
    <mergeCell ref="C27:D27"/>
    <mergeCell ref="C16:D16"/>
    <mergeCell ref="C17:D17"/>
    <mergeCell ref="C18:D18"/>
    <mergeCell ref="C19:D19"/>
    <mergeCell ref="C20:D20"/>
    <mergeCell ref="C21:D21"/>
    <mergeCell ref="C24:D24"/>
    <mergeCell ref="C25:D25"/>
    <mergeCell ref="C26:D26"/>
    <mergeCell ref="E27:F27"/>
    <mergeCell ref="E28:F28"/>
    <mergeCell ref="E29:F29"/>
    <mergeCell ref="E30:F30"/>
    <mergeCell ref="E31:F31"/>
    <mergeCell ref="E20:F20"/>
    <mergeCell ref="E21:F21"/>
    <mergeCell ref="E22:F22"/>
    <mergeCell ref="E23:F23"/>
    <mergeCell ref="E24:F24"/>
    <mergeCell ref="E25:F25"/>
    <mergeCell ref="E38:F38"/>
    <mergeCell ref="E39:F39"/>
    <mergeCell ref="E40:F40"/>
    <mergeCell ref="E41:F41"/>
    <mergeCell ref="E42:F42"/>
    <mergeCell ref="E43:F43"/>
    <mergeCell ref="E32:F32"/>
    <mergeCell ref="E33:F33"/>
    <mergeCell ref="E34:F34"/>
    <mergeCell ref="E35:F35"/>
    <mergeCell ref="E36:F36"/>
    <mergeCell ref="E37:F37"/>
    <mergeCell ref="L41:N41"/>
    <mergeCell ref="L42:N42"/>
    <mergeCell ref="Q19:R19"/>
    <mergeCell ref="S19:T19"/>
    <mergeCell ref="Q20:R20"/>
    <mergeCell ref="S20:T20"/>
    <mergeCell ref="Q21:R21"/>
    <mergeCell ref="S21:T21"/>
    <mergeCell ref="Q22:R22"/>
    <mergeCell ref="S22:T22"/>
    <mergeCell ref="I25:N25"/>
    <mergeCell ref="I27:N27"/>
    <mergeCell ref="L28:N28"/>
    <mergeCell ref="L29:N29"/>
    <mergeCell ref="I38:N38"/>
    <mergeCell ref="I40:N40"/>
    <mergeCell ref="Q30:R30"/>
    <mergeCell ref="Q32:R32"/>
    <mergeCell ref="S32:T32"/>
    <mergeCell ref="Q23:R23"/>
    <mergeCell ref="S23:T23"/>
    <mergeCell ref="Q24:R24"/>
    <mergeCell ref="S24:T24"/>
    <mergeCell ref="P25:W25"/>
    <mergeCell ref="Q26:R26"/>
    <mergeCell ref="P40:W40"/>
    <mergeCell ref="Q41:R41"/>
    <mergeCell ref="Q42:R42"/>
    <mergeCell ref="Q43:R43"/>
    <mergeCell ref="G2:I2"/>
    <mergeCell ref="K2:N2"/>
    <mergeCell ref="K3:N3"/>
    <mergeCell ref="K4:L4"/>
    <mergeCell ref="H4:I4"/>
    <mergeCell ref="Q36:R36"/>
    <mergeCell ref="S36:T36"/>
    <mergeCell ref="Q37:R37"/>
    <mergeCell ref="S37:T37"/>
    <mergeCell ref="P38:W38"/>
    <mergeCell ref="Q39:R39"/>
    <mergeCell ref="Q33:R33"/>
    <mergeCell ref="S33:T33"/>
    <mergeCell ref="Q34:R34"/>
    <mergeCell ref="S34:T34"/>
    <mergeCell ref="Q35:R35"/>
    <mergeCell ref="S35:T35"/>
    <mergeCell ref="P27:W27"/>
    <mergeCell ref="Q28:R28"/>
    <mergeCell ref="Q29:R29"/>
    <mergeCell ref="Q48:R48"/>
    <mergeCell ref="S48:T48"/>
    <mergeCell ref="Q49:R49"/>
    <mergeCell ref="S49:T49"/>
    <mergeCell ref="Q50:R50"/>
    <mergeCell ref="S50:T50"/>
    <mergeCell ref="Q45:R45"/>
    <mergeCell ref="S45:T45"/>
    <mergeCell ref="Q46:R46"/>
    <mergeCell ref="S46:T46"/>
    <mergeCell ref="Q47:R47"/>
    <mergeCell ref="S47:T47"/>
    <mergeCell ref="L55:N55"/>
    <mergeCell ref="Q55:R55"/>
    <mergeCell ref="Q56:R56"/>
    <mergeCell ref="Q58:R58"/>
    <mergeCell ref="S58:T58"/>
    <mergeCell ref="Q59:R59"/>
    <mergeCell ref="S59:T59"/>
    <mergeCell ref="I51:N51"/>
    <mergeCell ref="P51:W51"/>
    <mergeCell ref="Q52:R52"/>
    <mergeCell ref="I53:N53"/>
    <mergeCell ref="P53:W53"/>
    <mergeCell ref="L54:N54"/>
    <mergeCell ref="Q54:R54"/>
    <mergeCell ref="Q63:R63"/>
    <mergeCell ref="S63:T63"/>
    <mergeCell ref="I64:N64"/>
    <mergeCell ref="P64:W64"/>
    <mergeCell ref="Q65:R65"/>
    <mergeCell ref="I66:N66"/>
    <mergeCell ref="P66:W66"/>
    <mergeCell ref="Q60:R60"/>
    <mergeCell ref="S60:T60"/>
    <mergeCell ref="Q61:R61"/>
    <mergeCell ref="S61:T61"/>
    <mergeCell ref="Q62:R62"/>
    <mergeCell ref="S62:T62"/>
    <mergeCell ref="S71:T71"/>
    <mergeCell ref="Q72:R72"/>
    <mergeCell ref="S72:T72"/>
    <mergeCell ref="Q73:R73"/>
    <mergeCell ref="S73:T73"/>
    <mergeCell ref="Q74:R74"/>
    <mergeCell ref="S74:T74"/>
    <mergeCell ref="L67:N67"/>
    <mergeCell ref="Q67:R67"/>
    <mergeCell ref="L68:N68"/>
    <mergeCell ref="Q68:R68"/>
    <mergeCell ref="Q69:R69"/>
    <mergeCell ref="Q71:R71"/>
    <mergeCell ref="Q82:R82"/>
    <mergeCell ref="Q78:R78"/>
    <mergeCell ref="I79:N79"/>
    <mergeCell ref="P79:W79"/>
    <mergeCell ref="L80:N80"/>
    <mergeCell ref="Q80:R80"/>
    <mergeCell ref="L81:N81"/>
    <mergeCell ref="Q81:R81"/>
    <mergeCell ref="Q75:R75"/>
    <mergeCell ref="S75:T75"/>
    <mergeCell ref="Q76:R76"/>
    <mergeCell ref="S76:T76"/>
    <mergeCell ref="I77:N77"/>
    <mergeCell ref="P77:W77"/>
  </mergeCells>
  <dataValidations count="1">
    <dataValidation type="list" allowBlank="1" showInputMessage="1" showErrorMessage="1" sqref="J7:J11 Q72:R76 Q59:R63 Q46:R50 J72:J76 Q33:R37 J59:J63 J46:J50 Q20:R24 Q7:R11 J33:J37 J20:J24" xr:uid="{00000000-0002-0000-0000-000000000000}">
      <formula1>$C$7:$C$43</formula1>
    </dataValidation>
  </dataValidations>
  <pageMargins left="0.19685039370078741" right="0.19685039370078741" top="0.19685039370078741" bottom="0.19685039370078741" header="0" footer="0"/>
  <pageSetup paperSize="9" scale="82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1000000}">
          <x14:formula1>
            <xm:f>Feuil3!$A$2:$A$3</xm:f>
          </x14:formula1>
          <xm:sqref>L7 U7 U72 L20:L24 L33 L46 L59 U33 L72 U46 U59 U20:U24</xm:sqref>
        </x14:dataValidation>
        <x14:dataValidation type="list" allowBlank="1" showInputMessage="1" showErrorMessage="1" xr:uid="{00000000-0002-0000-0000-000002000000}">
          <x14:formula1>
            <xm:f>Feuil3!$C$2:$C$5</xm:f>
          </x14:formula1>
          <xm:sqref>N7:N11 W7:W11 N20:N24 N72:N76 N59:N63 N46:N50 W33:W37 W46:W50 W59:W63 W72:W76</xm:sqref>
        </x14:dataValidation>
        <x14:dataValidation type="list" allowBlank="1" showInputMessage="1" showErrorMessage="1" xr:uid="{00000000-0002-0000-0000-000003000000}">
          <x14:formula1>
            <xm:f>Feuil3!$C$2</xm:f>
          </x14:formula1>
          <xm:sqref>W20:W24</xm:sqref>
        </x14:dataValidation>
        <x14:dataValidation type="list" allowBlank="1" showInputMessage="1" showErrorMessage="1" xr:uid="{00000000-0002-0000-0000-000004000000}">
          <x14:formula1>
            <xm:f>Feuil3!$A$7:$A$9</xm:f>
          </x14:formula1>
          <xm:sqref>C4:E4</xm:sqref>
        </x14:dataValidation>
        <x14:dataValidation type="list" allowBlank="1" showInputMessage="1" showErrorMessage="1" xr:uid="{00000000-0002-0000-0000-000005000000}">
          <x14:formula1>
            <xm:f>Feuil3!$E$2:$E$6</xm:f>
          </x14:formula1>
          <xm:sqref>J26 J13 Q13:R13 Q26:R26 J39 Q39:R39 J52 J65 Q65:R65</xm:sqref>
        </x14:dataValidation>
        <x14:dataValidation type="list" allowBlank="1" showInputMessage="1" showErrorMessage="1" xr:uid="{00000000-0002-0000-0000-000006000000}">
          <x14:formula1>
            <xm:f>Feuil3!$G$2:$G$9</xm:f>
          </x14:formula1>
          <xm:sqref>G2:I2</xm:sqref>
        </x14:dataValidation>
        <x14:dataValidation type="list" allowBlank="1" showInputMessage="1" showErrorMessage="1" xr:uid="{00000000-0002-0000-0000-000007000000}">
          <x14:formula1>
            <xm:f>'Liste adherents'!$D$2:$D$93</xm:f>
          </x14:formula1>
          <xm:sqref>C7:D43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66"/>
  <sheetViews>
    <sheetView workbookViewId="0">
      <selection activeCell="D71" sqref="D71"/>
    </sheetView>
  </sheetViews>
  <sheetFormatPr baseColWidth="10" defaultColWidth="11.42578125" defaultRowHeight="15" x14ac:dyDescent="0.25"/>
  <cols>
    <col min="1" max="1" width="11.42578125" style="38"/>
    <col min="2" max="2" width="11.42578125" style="88"/>
    <col min="3" max="3" width="11.42578125" style="38"/>
    <col min="4" max="4" width="20.42578125" style="38" bestFit="1" customWidth="1"/>
    <col min="5" max="5" width="11.140625" style="38" bestFit="1" customWidth="1"/>
    <col min="6" max="9" width="11.42578125" style="38"/>
    <col min="10" max="10" width="11.28515625" style="38" bestFit="1" customWidth="1"/>
    <col min="11" max="11" width="11.28515625" style="38" customWidth="1"/>
    <col min="12" max="12" width="21.7109375" style="38" customWidth="1"/>
    <col min="13" max="13" width="18.7109375" style="89" bestFit="1" customWidth="1"/>
    <col min="14" max="14" width="15.85546875" style="89" bestFit="1" customWidth="1"/>
    <col min="15" max="15" width="15" style="90" bestFit="1" customWidth="1"/>
    <col min="16" max="16384" width="11.42578125" style="38"/>
  </cols>
  <sheetData>
    <row r="1" spans="1:19" ht="38.25" x14ac:dyDescent="0.25">
      <c r="A1" s="28" t="s">
        <v>39</v>
      </c>
      <c r="B1" s="29" t="s">
        <v>40</v>
      </c>
      <c r="C1" s="28" t="s">
        <v>41</v>
      </c>
      <c r="D1" s="28" t="s">
        <v>42</v>
      </c>
      <c r="E1" s="28" t="s">
        <v>43</v>
      </c>
      <c r="F1" s="28" t="s">
        <v>44</v>
      </c>
      <c r="G1" s="28" t="s">
        <v>45</v>
      </c>
      <c r="H1" s="28" t="s">
        <v>46</v>
      </c>
      <c r="I1" s="28" t="s">
        <v>47</v>
      </c>
      <c r="J1" s="30" t="s">
        <v>48</v>
      </c>
      <c r="K1" s="31" t="s">
        <v>49</v>
      </c>
      <c r="L1" s="32" t="s">
        <v>50</v>
      </c>
      <c r="M1" s="33" t="s">
        <v>42</v>
      </c>
      <c r="N1" s="34" t="s">
        <v>43</v>
      </c>
      <c r="O1" s="35" t="s">
        <v>51</v>
      </c>
      <c r="P1" s="36"/>
      <c r="Q1" s="37"/>
      <c r="R1" s="37"/>
      <c r="S1" s="37"/>
    </row>
    <row r="2" spans="1:19" ht="20.100000000000001" customHeight="1" x14ac:dyDescent="0.25">
      <c r="A2" s="101" t="s">
        <v>52</v>
      </c>
      <c r="B2" s="102">
        <v>44560</v>
      </c>
      <c r="C2" s="103" t="s">
        <v>53</v>
      </c>
      <c r="D2" s="40" t="s">
        <v>54</v>
      </c>
      <c r="E2" s="104" t="s">
        <v>55</v>
      </c>
      <c r="F2" s="106"/>
      <c r="G2" s="103" t="s">
        <v>56</v>
      </c>
      <c r="H2" s="106"/>
      <c r="I2" s="106"/>
      <c r="J2" s="108" t="s">
        <v>57</v>
      </c>
      <c r="K2" s="109" t="s">
        <v>58</v>
      </c>
      <c r="L2" s="110"/>
      <c r="M2" s="111" t="s">
        <v>59</v>
      </c>
      <c r="N2" s="111" t="s">
        <v>60</v>
      </c>
      <c r="O2" s="112">
        <v>689383631</v>
      </c>
      <c r="Q2" s="105"/>
      <c r="R2" s="107"/>
    </row>
    <row r="3" spans="1:19" ht="20.100000000000001" customHeight="1" x14ac:dyDescent="0.25">
      <c r="A3" s="101" t="s">
        <v>61</v>
      </c>
      <c r="B3" s="113">
        <v>44826</v>
      </c>
      <c r="C3" s="114" t="s">
        <v>53</v>
      </c>
      <c r="D3" s="46" t="s">
        <v>62</v>
      </c>
      <c r="E3" s="114" t="s">
        <v>55</v>
      </c>
      <c r="F3" s="114"/>
      <c r="G3" s="114" t="s">
        <v>56</v>
      </c>
      <c r="H3" s="116"/>
      <c r="I3" s="116"/>
      <c r="J3" s="117" t="s">
        <v>57</v>
      </c>
      <c r="K3" s="109" t="s">
        <v>58</v>
      </c>
      <c r="L3" s="118"/>
      <c r="M3" s="111" t="s">
        <v>63</v>
      </c>
      <c r="N3" s="111" t="s">
        <v>64</v>
      </c>
      <c r="O3" s="112">
        <v>620904272</v>
      </c>
      <c r="Q3" s="115"/>
      <c r="R3" s="114"/>
    </row>
    <row r="4" spans="1:19" ht="20.100000000000001" customHeight="1" x14ac:dyDescent="0.25">
      <c r="A4" s="101" t="s">
        <v>313</v>
      </c>
      <c r="B4" s="113">
        <v>11</v>
      </c>
      <c r="C4" s="114" t="s">
        <v>75</v>
      </c>
      <c r="D4" s="46" t="s">
        <v>307</v>
      </c>
      <c r="E4" s="114" t="s">
        <v>308</v>
      </c>
      <c r="F4" s="114" t="s">
        <v>70</v>
      </c>
      <c r="G4" s="114"/>
      <c r="H4" s="116"/>
      <c r="I4" s="116"/>
      <c r="J4" s="117" t="s">
        <v>69</v>
      </c>
      <c r="K4" s="109"/>
      <c r="L4" s="118"/>
      <c r="M4" s="111" t="s">
        <v>314</v>
      </c>
      <c r="N4" s="111" t="s">
        <v>315</v>
      </c>
      <c r="O4" s="112">
        <v>134771204</v>
      </c>
      <c r="Q4" s="119"/>
      <c r="R4" s="114"/>
    </row>
    <row r="5" spans="1:19" ht="20.100000000000001" customHeight="1" x14ac:dyDescent="0.25">
      <c r="A5" s="101"/>
      <c r="B5" s="113">
        <v>44841</v>
      </c>
      <c r="C5" s="114" t="s">
        <v>65</v>
      </c>
      <c r="D5" s="46" t="s">
        <v>316</v>
      </c>
      <c r="E5" s="114" t="s">
        <v>317</v>
      </c>
      <c r="F5" s="114" t="s">
        <v>70</v>
      </c>
      <c r="G5" s="114"/>
      <c r="H5" s="116"/>
      <c r="I5" s="116"/>
      <c r="J5" s="117" t="s">
        <v>69</v>
      </c>
      <c r="K5" s="109"/>
      <c r="L5" s="118"/>
      <c r="M5" s="111" t="s">
        <v>318</v>
      </c>
      <c r="N5" s="111" t="s">
        <v>319</v>
      </c>
      <c r="O5" s="112">
        <v>695605381</v>
      </c>
      <c r="Q5" s="119"/>
      <c r="R5" s="114"/>
    </row>
    <row r="6" spans="1:19" ht="20.100000000000001" customHeight="1" x14ac:dyDescent="0.25">
      <c r="A6" s="101"/>
      <c r="B6" s="120">
        <v>44832</v>
      </c>
      <c r="C6" s="121" t="s">
        <v>65</v>
      </c>
      <c r="D6" s="52" t="s">
        <v>320</v>
      </c>
      <c r="E6" s="121" t="s">
        <v>321</v>
      </c>
      <c r="F6" s="116" t="s">
        <v>269</v>
      </c>
      <c r="G6" s="121"/>
      <c r="H6" s="116"/>
      <c r="I6" s="116"/>
      <c r="J6" s="122" t="s">
        <v>69</v>
      </c>
      <c r="K6" s="123" t="s">
        <v>70</v>
      </c>
      <c r="L6" s="118"/>
      <c r="M6" s="111" t="s">
        <v>320</v>
      </c>
      <c r="N6" s="111" t="s">
        <v>213</v>
      </c>
      <c r="O6" s="124">
        <v>649497175</v>
      </c>
      <c r="Q6" s="119"/>
      <c r="R6" s="114"/>
    </row>
    <row r="7" spans="1:19" x14ac:dyDescent="0.25">
      <c r="A7" s="101" t="s">
        <v>322</v>
      </c>
      <c r="B7" s="113">
        <v>44804</v>
      </c>
      <c r="C7" s="114" t="s">
        <v>75</v>
      </c>
      <c r="D7" s="46" t="s">
        <v>323</v>
      </c>
      <c r="E7" s="114" t="s">
        <v>324</v>
      </c>
      <c r="F7" s="114"/>
      <c r="G7" s="125"/>
      <c r="H7" s="125"/>
      <c r="I7" s="125"/>
      <c r="J7" s="117" t="s">
        <v>325</v>
      </c>
      <c r="K7" s="109" t="s">
        <v>222</v>
      </c>
      <c r="L7" s="110"/>
      <c r="M7" s="111" t="s">
        <v>326</v>
      </c>
      <c r="N7" s="111" t="s">
        <v>327</v>
      </c>
      <c r="O7" s="112" t="s">
        <v>328</v>
      </c>
      <c r="Q7" s="119"/>
      <c r="R7" s="125"/>
    </row>
    <row r="8" spans="1:19" x14ac:dyDescent="0.25">
      <c r="A8" s="101" t="s">
        <v>77</v>
      </c>
      <c r="B8" s="120">
        <v>44833</v>
      </c>
      <c r="C8" s="121" t="s">
        <v>75</v>
      </c>
      <c r="D8" s="52" t="s">
        <v>78</v>
      </c>
      <c r="E8" s="121" t="s">
        <v>79</v>
      </c>
      <c r="F8" s="116"/>
      <c r="G8" s="116"/>
      <c r="H8" s="116"/>
      <c r="I8" s="116"/>
      <c r="J8" s="122" t="s">
        <v>69</v>
      </c>
      <c r="K8" s="123" t="s">
        <v>67</v>
      </c>
      <c r="L8" s="110"/>
      <c r="M8" s="111" t="s">
        <v>78</v>
      </c>
      <c r="N8" s="111" t="s">
        <v>80</v>
      </c>
      <c r="O8" s="112">
        <v>619219190</v>
      </c>
      <c r="Q8" s="126"/>
      <c r="R8" s="116"/>
    </row>
    <row r="9" spans="1:19" x14ac:dyDescent="0.25">
      <c r="A9" s="101"/>
      <c r="B9" s="120">
        <v>44833</v>
      </c>
      <c r="C9" s="121" t="s">
        <v>65</v>
      </c>
      <c r="D9" s="52" t="s">
        <v>311</v>
      </c>
      <c r="E9" s="121" t="s">
        <v>118</v>
      </c>
      <c r="F9" s="116" t="s">
        <v>70</v>
      </c>
      <c r="G9" s="116"/>
      <c r="H9" s="116"/>
      <c r="I9" s="116"/>
      <c r="J9" s="122" t="s">
        <v>69</v>
      </c>
      <c r="K9" s="123"/>
      <c r="L9" s="110"/>
      <c r="M9" s="111" t="s">
        <v>311</v>
      </c>
      <c r="N9" s="111" t="s">
        <v>329</v>
      </c>
      <c r="O9" s="112">
        <v>616951335</v>
      </c>
      <c r="Q9" s="127"/>
      <c r="R9" s="116"/>
    </row>
    <row r="10" spans="1:19" x14ac:dyDescent="0.25">
      <c r="A10" s="101" t="s">
        <v>81</v>
      </c>
      <c r="B10" s="113">
        <v>44804</v>
      </c>
      <c r="C10" s="128" t="s">
        <v>75</v>
      </c>
      <c r="D10" s="55" t="s">
        <v>82</v>
      </c>
      <c r="E10" s="128" t="s">
        <v>83</v>
      </c>
      <c r="F10" s="121"/>
      <c r="G10" s="116"/>
      <c r="H10" s="116"/>
      <c r="I10" s="116"/>
      <c r="J10" s="129" t="s">
        <v>69</v>
      </c>
      <c r="K10" s="130" t="s">
        <v>84</v>
      </c>
      <c r="L10" s="118"/>
      <c r="M10" s="111" t="s">
        <v>85</v>
      </c>
      <c r="N10" s="111" t="s">
        <v>86</v>
      </c>
      <c r="O10" s="112">
        <v>630139367</v>
      </c>
      <c r="Q10" s="115"/>
      <c r="R10" s="116"/>
    </row>
    <row r="11" spans="1:19" x14ac:dyDescent="0.25">
      <c r="A11" s="101" t="s">
        <v>87</v>
      </c>
      <c r="B11" s="113">
        <v>44820</v>
      </c>
      <c r="C11" s="121" t="s">
        <v>75</v>
      </c>
      <c r="D11" s="52" t="s">
        <v>330</v>
      </c>
      <c r="E11" s="121" t="s">
        <v>89</v>
      </c>
      <c r="F11" s="121" t="s">
        <v>67</v>
      </c>
      <c r="G11" s="116"/>
      <c r="H11" s="116"/>
      <c r="I11" s="121"/>
      <c r="J11" s="122" t="s">
        <v>69</v>
      </c>
      <c r="K11" s="123" t="s">
        <v>70</v>
      </c>
      <c r="L11" s="118"/>
      <c r="M11" s="111" t="s">
        <v>88</v>
      </c>
      <c r="N11" s="111" t="s">
        <v>90</v>
      </c>
      <c r="O11" s="112">
        <v>614464032</v>
      </c>
      <c r="Q11" s="115"/>
      <c r="R11" s="125"/>
    </row>
    <row r="12" spans="1:19" x14ac:dyDescent="0.25">
      <c r="A12" s="101"/>
      <c r="B12" s="113">
        <v>44800</v>
      </c>
      <c r="C12" s="121" t="s">
        <v>53</v>
      </c>
      <c r="D12" s="131" t="s">
        <v>92</v>
      </c>
      <c r="E12" s="132" t="s">
        <v>331</v>
      </c>
      <c r="F12" s="116"/>
      <c r="G12" s="116"/>
      <c r="H12" s="116"/>
      <c r="I12" s="116"/>
      <c r="J12" s="122" t="s">
        <v>69</v>
      </c>
      <c r="K12" s="123"/>
      <c r="L12" s="134"/>
      <c r="M12" s="111" t="s">
        <v>93</v>
      </c>
      <c r="N12" s="111" t="s">
        <v>74</v>
      </c>
      <c r="O12" s="112">
        <v>675682481</v>
      </c>
      <c r="Q12" s="133"/>
      <c r="R12" s="116"/>
    </row>
    <row r="13" spans="1:19" x14ac:dyDescent="0.25">
      <c r="A13" s="101" t="s">
        <v>332</v>
      </c>
      <c r="B13" s="113">
        <v>44772</v>
      </c>
      <c r="C13" s="121" t="s">
        <v>75</v>
      </c>
      <c r="D13" s="52" t="s">
        <v>333</v>
      </c>
      <c r="E13" s="121" t="s">
        <v>334</v>
      </c>
      <c r="F13" s="116" t="s">
        <v>335</v>
      </c>
      <c r="G13" s="116"/>
      <c r="H13" s="116"/>
      <c r="I13" s="116"/>
      <c r="J13" s="122" t="s">
        <v>325</v>
      </c>
      <c r="K13" s="123" t="s">
        <v>119</v>
      </c>
      <c r="L13" s="134"/>
      <c r="M13" s="111" t="s">
        <v>336</v>
      </c>
      <c r="N13" s="111" t="s">
        <v>337</v>
      </c>
      <c r="O13" s="112">
        <v>603993933</v>
      </c>
      <c r="Q13" s="127"/>
      <c r="R13" s="116"/>
    </row>
    <row r="14" spans="1:19" x14ac:dyDescent="0.25">
      <c r="A14" s="101" t="s">
        <v>94</v>
      </c>
      <c r="B14" s="113">
        <v>44711</v>
      </c>
      <c r="C14" s="121" t="s">
        <v>65</v>
      </c>
      <c r="D14" s="52" t="s">
        <v>95</v>
      </c>
      <c r="E14" s="121" t="s">
        <v>96</v>
      </c>
      <c r="F14" s="116"/>
      <c r="G14" s="116"/>
      <c r="H14" s="116"/>
      <c r="I14" s="116"/>
      <c r="J14" s="122" t="s">
        <v>66</v>
      </c>
      <c r="K14" s="123" t="s">
        <v>84</v>
      </c>
      <c r="L14" s="134"/>
      <c r="M14" s="111" t="s">
        <v>97</v>
      </c>
      <c r="N14" s="111" t="s">
        <v>98</v>
      </c>
      <c r="O14" s="112">
        <v>643056152</v>
      </c>
      <c r="Q14" s="127"/>
      <c r="R14" s="116"/>
    </row>
    <row r="15" spans="1:19" ht="25.5" x14ac:dyDescent="0.25">
      <c r="A15" s="101"/>
      <c r="B15" s="113">
        <v>44806</v>
      </c>
      <c r="C15" s="121" t="s">
        <v>65</v>
      </c>
      <c r="D15" s="52" t="s">
        <v>338</v>
      </c>
      <c r="E15" s="121" t="s">
        <v>339</v>
      </c>
      <c r="F15" s="116" t="s">
        <v>67</v>
      </c>
      <c r="G15" s="116"/>
      <c r="H15" s="116"/>
      <c r="I15" s="116"/>
      <c r="J15" s="122" t="s">
        <v>57</v>
      </c>
      <c r="K15" s="123" t="s">
        <v>70</v>
      </c>
      <c r="L15" s="134"/>
      <c r="M15" s="111" t="s">
        <v>338</v>
      </c>
      <c r="N15" s="111" t="s">
        <v>340</v>
      </c>
      <c r="O15" s="112">
        <v>680452220</v>
      </c>
      <c r="Q15" s="127"/>
      <c r="R15" s="116"/>
    </row>
    <row r="16" spans="1:19" x14ac:dyDescent="0.25">
      <c r="A16" s="101"/>
      <c r="B16" s="113">
        <v>44844</v>
      </c>
      <c r="C16" s="121" t="s">
        <v>65</v>
      </c>
      <c r="D16" s="52" t="s">
        <v>341</v>
      </c>
      <c r="E16" s="121" t="s">
        <v>342</v>
      </c>
      <c r="F16" s="116" t="s">
        <v>70</v>
      </c>
      <c r="G16" s="116"/>
      <c r="H16" s="116"/>
      <c r="I16" s="116"/>
      <c r="J16" s="122" t="s">
        <v>69</v>
      </c>
      <c r="K16" s="123"/>
      <c r="L16" s="134"/>
      <c r="M16" s="111" t="s">
        <v>341</v>
      </c>
      <c r="N16" s="111" t="s">
        <v>343</v>
      </c>
      <c r="O16" s="112">
        <v>665931332</v>
      </c>
      <c r="Q16" s="127"/>
      <c r="R16" s="116"/>
    </row>
    <row r="17" spans="1:18" x14ac:dyDescent="0.25">
      <c r="A17" s="101" t="s">
        <v>344</v>
      </c>
      <c r="B17" s="113">
        <v>44853</v>
      </c>
      <c r="C17" s="121" t="s">
        <v>99</v>
      </c>
      <c r="D17" s="52" t="s">
        <v>100</v>
      </c>
      <c r="E17" s="121" t="s">
        <v>101</v>
      </c>
      <c r="F17" s="116"/>
      <c r="G17" s="116" t="s">
        <v>56</v>
      </c>
      <c r="H17" s="116"/>
      <c r="I17" s="116"/>
      <c r="J17" s="122" t="s">
        <v>57</v>
      </c>
      <c r="K17" s="123" t="s">
        <v>56</v>
      </c>
      <c r="L17" s="134"/>
      <c r="M17" s="111" t="s">
        <v>100</v>
      </c>
      <c r="N17" s="111" t="s">
        <v>102</v>
      </c>
      <c r="O17" s="112">
        <v>674378007</v>
      </c>
      <c r="Q17" s="127"/>
      <c r="R17" s="116"/>
    </row>
    <row r="18" spans="1:18" x14ac:dyDescent="0.25">
      <c r="A18" s="101" t="s">
        <v>105</v>
      </c>
      <c r="B18" s="120">
        <v>44816</v>
      </c>
      <c r="C18" s="121" t="s">
        <v>53</v>
      </c>
      <c r="D18" s="52" t="s">
        <v>106</v>
      </c>
      <c r="E18" s="121" t="s">
        <v>107</v>
      </c>
      <c r="F18" s="125"/>
      <c r="G18" s="125" t="s">
        <v>108</v>
      </c>
      <c r="H18" s="116"/>
      <c r="I18" s="116"/>
      <c r="J18" s="122" t="s">
        <v>57</v>
      </c>
      <c r="K18" s="123" t="s">
        <v>108</v>
      </c>
      <c r="L18" s="118"/>
      <c r="M18" s="111" t="s">
        <v>106</v>
      </c>
      <c r="N18" s="111" t="s">
        <v>109</v>
      </c>
      <c r="O18" s="112">
        <v>630450728</v>
      </c>
      <c r="Q18" s="115"/>
      <c r="R18" s="125"/>
    </row>
    <row r="19" spans="1:18" x14ac:dyDescent="0.25">
      <c r="A19" s="101" t="s">
        <v>110</v>
      </c>
      <c r="B19" s="113">
        <v>44727</v>
      </c>
      <c r="C19" s="121" t="s">
        <v>53</v>
      </c>
      <c r="D19" s="52" t="s">
        <v>111</v>
      </c>
      <c r="E19" s="121" t="s">
        <v>112</v>
      </c>
      <c r="F19" s="116"/>
      <c r="G19" s="121" t="s">
        <v>113</v>
      </c>
      <c r="H19" s="116"/>
      <c r="I19" s="116"/>
      <c r="J19" s="122" t="s">
        <v>57</v>
      </c>
      <c r="K19" s="123" t="s">
        <v>113</v>
      </c>
      <c r="L19" s="118"/>
      <c r="M19" s="111" t="s">
        <v>114</v>
      </c>
      <c r="N19" s="111" t="s">
        <v>115</v>
      </c>
      <c r="O19" s="112">
        <v>634408768</v>
      </c>
      <c r="Q19" s="115"/>
      <c r="R19" s="116"/>
    </row>
    <row r="20" spans="1:18" x14ac:dyDescent="0.25">
      <c r="A20" s="101" t="s">
        <v>116</v>
      </c>
      <c r="B20" s="135">
        <v>44824</v>
      </c>
      <c r="C20" s="136" t="s">
        <v>65</v>
      </c>
      <c r="D20" s="59" t="s">
        <v>117</v>
      </c>
      <c r="E20" s="136" t="s">
        <v>118</v>
      </c>
      <c r="F20" s="138" t="s">
        <v>176</v>
      </c>
      <c r="G20" s="136"/>
      <c r="H20" s="138"/>
      <c r="I20" s="138"/>
      <c r="J20" s="139" t="s">
        <v>69</v>
      </c>
      <c r="K20" s="123" t="s">
        <v>119</v>
      </c>
      <c r="L20" s="140"/>
      <c r="M20" s="111" t="s">
        <v>117</v>
      </c>
      <c r="N20" s="111" t="s">
        <v>120</v>
      </c>
      <c r="O20" s="112">
        <v>622146195</v>
      </c>
      <c r="Q20" s="137"/>
      <c r="R20" s="138"/>
    </row>
    <row r="21" spans="1:18" x14ac:dyDescent="0.25">
      <c r="A21" s="101" t="s">
        <v>121</v>
      </c>
      <c r="B21" s="120">
        <v>44560</v>
      </c>
      <c r="C21" s="121" t="s">
        <v>75</v>
      </c>
      <c r="D21" s="52" t="s">
        <v>122</v>
      </c>
      <c r="E21" s="121" t="s">
        <v>79</v>
      </c>
      <c r="F21" s="116"/>
      <c r="G21" s="121" t="s">
        <v>56</v>
      </c>
      <c r="H21" s="116"/>
      <c r="I21" s="116"/>
      <c r="J21" s="117" t="s">
        <v>57</v>
      </c>
      <c r="K21" s="109" t="s">
        <v>58</v>
      </c>
      <c r="L21" s="118"/>
      <c r="M21" s="111" t="s">
        <v>123</v>
      </c>
      <c r="N21" s="111" t="s">
        <v>124</v>
      </c>
      <c r="O21" s="112">
        <v>637657480</v>
      </c>
      <c r="Q21" s="115"/>
      <c r="R21" s="125"/>
    </row>
    <row r="22" spans="1:18" x14ac:dyDescent="0.25">
      <c r="A22" s="101" t="s">
        <v>125</v>
      </c>
      <c r="B22" s="120">
        <v>44746</v>
      </c>
      <c r="C22" s="121" t="s">
        <v>53</v>
      </c>
      <c r="D22" s="52" t="s">
        <v>278</v>
      </c>
      <c r="E22" s="121" t="s">
        <v>127</v>
      </c>
      <c r="F22" s="116"/>
      <c r="G22" s="121" t="s">
        <v>128</v>
      </c>
      <c r="H22" s="116"/>
      <c r="I22" s="121" t="s">
        <v>129</v>
      </c>
      <c r="J22" s="122" t="s">
        <v>57</v>
      </c>
      <c r="K22" s="123" t="s">
        <v>130</v>
      </c>
      <c r="L22" s="118"/>
      <c r="M22" s="111" t="s">
        <v>126</v>
      </c>
      <c r="N22" s="111" t="s">
        <v>131</v>
      </c>
      <c r="O22" s="112">
        <v>677806233</v>
      </c>
      <c r="Q22" s="126"/>
      <c r="R22" s="121"/>
    </row>
    <row r="23" spans="1:18" x14ac:dyDescent="0.25">
      <c r="A23" s="101" t="s">
        <v>132</v>
      </c>
      <c r="B23" s="141">
        <v>44746</v>
      </c>
      <c r="C23" s="136" t="s">
        <v>75</v>
      </c>
      <c r="D23" s="59" t="s">
        <v>279</v>
      </c>
      <c r="E23" s="136" t="s">
        <v>133</v>
      </c>
      <c r="F23" s="138"/>
      <c r="G23" s="136" t="s">
        <v>113</v>
      </c>
      <c r="H23" s="138"/>
      <c r="I23" s="138"/>
      <c r="J23" s="139" t="s">
        <v>57</v>
      </c>
      <c r="K23" s="123" t="s">
        <v>113</v>
      </c>
      <c r="L23" s="110"/>
      <c r="M23" s="111" t="s">
        <v>126</v>
      </c>
      <c r="N23" s="111" t="s">
        <v>134</v>
      </c>
      <c r="O23" s="112">
        <v>677131891</v>
      </c>
      <c r="Q23" s="142"/>
      <c r="R23" s="136"/>
    </row>
    <row r="24" spans="1:18" x14ac:dyDescent="0.25">
      <c r="A24" s="101" t="s">
        <v>135</v>
      </c>
      <c r="B24" s="143">
        <v>44744</v>
      </c>
      <c r="C24" s="144" t="s">
        <v>53</v>
      </c>
      <c r="D24" s="63" t="s">
        <v>385</v>
      </c>
      <c r="E24" s="144" t="s">
        <v>103</v>
      </c>
      <c r="F24" s="144" t="s">
        <v>269</v>
      </c>
      <c r="G24" s="145"/>
      <c r="H24" s="145"/>
      <c r="I24" s="145"/>
      <c r="J24" s="147" t="s">
        <v>69</v>
      </c>
      <c r="K24" s="148" t="s">
        <v>70</v>
      </c>
      <c r="L24" s="110"/>
      <c r="M24" s="111" t="s">
        <v>136</v>
      </c>
      <c r="N24" s="111" t="s">
        <v>68</v>
      </c>
      <c r="O24" s="112">
        <v>686183464</v>
      </c>
      <c r="Q24" s="146"/>
      <c r="R24" s="145"/>
    </row>
    <row r="25" spans="1:18" x14ac:dyDescent="0.25">
      <c r="A25" s="101" t="s">
        <v>137</v>
      </c>
      <c r="B25" s="143">
        <v>44744</v>
      </c>
      <c r="C25" s="144" t="s">
        <v>75</v>
      </c>
      <c r="D25" s="63" t="s">
        <v>386</v>
      </c>
      <c r="E25" s="144" t="s">
        <v>138</v>
      </c>
      <c r="F25" s="144" t="s">
        <v>269</v>
      </c>
      <c r="G25" s="145"/>
      <c r="H25" s="145"/>
      <c r="I25" s="145"/>
      <c r="J25" s="147" t="s">
        <v>69</v>
      </c>
      <c r="K25" s="148" t="s">
        <v>70</v>
      </c>
      <c r="L25" s="110"/>
      <c r="M25" s="111" t="s">
        <v>136</v>
      </c>
      <c r="N25" s="111" t="s">
        <v>139</v>
      </c>
      <c r="O25" s="112">
        <v>686484606</v>
      </c>
      <c r="Q25" s="146"/>
      <c r="R25" s="145"/>
    </row>
    <row r="26" spans="1:18" x14ac:dyDescent="0.25">
      <c r="A26" s="101" t="s">
        <v>143</v>
      </c>
      <c r="B26" s="120">
        <v>44810</v>
      </c>
      <c r="C26" s="121" t="s">
        <v>75</v>
      </c>
      <c r="D26" s="52" t="s">
        <v>280</v>
      </c>
      <c r="E26" s="121" t="s">
        <v>144</v>
      </c>
      <c r="F26" s="125"/>
      <c r="G26" s="125"/>
      <c r="H26" s="116"/>
      <c r="I26" s="116"/>
      <c r="J26" s="122" t="s">
        <v>69</v>
      </c>
      <c r="K26" s="123" t="s">
        <v>67</v>
      </c>
      <c r="L26" s="118"/>
      <c r="M26" s="111" t="s">
        <v>141</v>
      </c>
      <c r="N26" s="111" t="s">
        <v>145</v>
      </c>
      <c r="O26" s="112">
        <v>786098808</v>
      </c>
      <c r="Q26" s="126"/>
      <c r="R26" s="125"/>
    </row>
    <row r="27" spans="1:18" x14ac:dyDescent="0.25">
      <c r="A27" s="101" t="s">
        <v>140</v>
      </c>
      <c r="B27" s="120">
        <v>44728</v>
      </c>
      <c r="C27" s="121" t="s">
        <v>53</v>
      </c>
      <c r="D27" s="52" t="s">
        <v>281</v>
      </c>
      <c r="E27" s="121" t="s">
        <v>146</v>
      </c>
      <c r="F27" s="125"/>
      <c r="G27" s="121" t="s">
        <v>113</v>
      </c>
      <c r="H27" s="116"/>
      <c r="I27" s="116"/>
      <c r="J27" s="122" t="s">
        <v>57</v>
      </c>
      <c r="K27" s="123" t="s">
        <v>113</v>
      </c>
      <c r="L27" s="118"/>
      <c r="M27" s="111" t="s">
        <v>141</v>
      </c>
      <c r="N27" s="111" t="s">
        <v>142</v>
      </c>
      <c r="O27" s="112">
        <v>620735983</v>
      </c>
      <c r="Q27" s="126"/>
      <c r="R27" s="125"/>
    </row>
    <row r="28" spans="1:18" x14ac:dyDescent="0.25">
      <c r="A28" s="101" t="s">
        <v>147</v>
      </c>
      <c r="B28" s="120">
        <v>44795</v>
      </c>
      <c r="C28" s="121" t="s">
        <v>53</v>
      </c>
      <c r="D28" s="52" t="s">
        <v>148</v>
      </c>
      <c r="E28" s="121" t="s">
        <v>149</v>
      </c>
      <c r="F28" s="116" t="s">
        <v>345</v>
      </c>
      <c r="G28" s="116"/>
      <c r="H28" s="116"/>
      <c r="I28" s="116"/>
      <c r="J28" s="122" t="s">
        <v>69</v>
      </c>
      <c r="K28" s="123" t="s">
        <v>119</v>
      </c>
      <c r="L28" s="118"/>
      <c r="M28" s="111" t="s">
        <v>150</v>
      </c>
      <c r="N28" s="111" t="s">
        <v>151</v>
      </c>
      <c r="O28" s="112">
        <v>671201356</v>
      </c>
      <c r="Q28" s="115"/>
      <c r="R28" s="116"/>
    </row>
    <row r="29" spans="1:18" x14ac:dyDescent="0.25">
      <c r="A29" s="101" t="s">
        <v>152</v>
      </c>
      <c r="B29" s="120">
        <v>44813</v>
      </c>
      <c r="C29" s="121" t="s">
        <v>75</v>
      </c>
      <c r="D29" s="52" t="s">
        <v>153</v>
      </c>
      <c r="E29" s="121" t="s">
        <v>154</v>
      </c>
      <c r="F29" s="121"/>
      <c r="G29" s="116"/>
      <c r="H29" s="116"/>
      <c r="I29" s="116"/>
      <c r="J29" s="117" t="s">
        <v>69</v>
      </c>
      <c r="K29" s="109" t="s">
        <v>67</v>
      </c>
      <c r="L29" s="118"/>
      <c r="M29" s="111" t="s">
        <v>155</v>
      </c>
      <c r="N29" s="111" t="s">
        <v>156</v>
      </c>
      <c r="O29" s="112">
        <v>603134847</v>
      </c>
      <c r="Q29" s="115"/>
      <c r="R29" s="125"/>
    </row>
    <row r="30" spans="1:18" x14ac:dyDescent="0.25">
      <c r="A30" s="101" t="s">
        <v>157</v>
      </c>
      <c r="B30" s="120">
        <v>44823</v>
      </c>
      <c r="C30" s="121" t="s">
        <v>75</v>
      </c>
      <c r="D30" s="52" t="s">
        <v>158</v>
      </c>
      <c r="E30" s="121" t="s">
        <v>159</v>
      </c>
      <c r="F30" s="121" t="s">
        <v>67</v>
      </c>
      <c r="G30" s="116"/>
      <c r="H30" s="116"/>
      <c r="I30" s="116"/>
      <c r="J30" s="117" t="s">
        <v>69</v>
      </c>
      <c r="K30" s="109" t="s">
        <v>269</v>
      </c>
      <c r="L30" s="118"/>
      <c r="M30" s="111" t="s">
        <v>158</v>
      </c>
      <c r="N30" s="111" t="s">
        <v>160</v>
      </c>
      <c r="O30" s="112">
        <v>678406908</v>
      </c>
      <c r="Q30" s="115"/>
      <c r="R30" s="125"/>
    </row>
    <row r="31" spans="1:18" x14ac:dyDescent="0.25">
      <c r="A31" s="101" t="s">
        <v>165</v>
      </c>
      <c r="B31" s="120">
        <v>44804</v>
      </c>
      <c r="C31" s="121" t="s">
        <v>65</v>
      </c>
      <c r="D31" s="52" t="s">
        <v>166</v>
      </c>
      <c r="E31" s="121" t="s">
        <v>167</v>
      </c>
      <c r="F31" s="121"/>
      <c r="G31" s="116"/>
      <c r="H31" s="116"/>
      <c r="I31" s="116"/>
      <c r="J31" s="117" t="s">
        <v>69</v>
      </c>
      <c r="K31" s="109" t="s">
        <v>84</v>
      </c>
      <c r="L31" s="118"/>
      <c r="M31" s="111" t="s">
        <v>166</v>
      </c>
      <c r="N31" s="111" t="s">
        <v>86</v>
      </c>
      <c r="O31" s="112">
        <v>321573428</v>
      </c>
      <c r="Q31" s="119"/>
      <c r="R31" s="125"/>
    </row>
    <row r="32" spans="1:18" x14ac:dyDescent="0.25">
      <c r="A32" s="101" t="s">
        <v>161</v>
      </c>
      <c r="B32" s="120">
        <v>44517</v>
      </c>
      <c r="C32" s="121" t="s">
        <v>65</v>
      </c>
      <c r="D32" s="52" t="s">
        <v>162</v>
      </c>
      <c r="E32" s="121" t="s">
        <v>163</v>
      </c>
      <c r="F32" s="121"/>
      <c r="G32" s="116"/>
      <c r="H32" s="116"/>
      <c r="I32" s="116"/>
      <c r="J32" s="117" t="s">
        <v>57</v>
      </c>
      <c r="K32" s="109" t="s">
        <v>113</v>
      </c>
      <c r="L32" s="118"/>
      <c r="M32" s="111" t="s">
        <v>162</v>
      </c>
      <c r="N32" s="111" t="s">
        <v>164</v>
      </c>
      <c r="O32" s="112">
        <v>609333621</v>
      </c>
      <c r="Q32" s="119"/>
      <c r="R32" s="125"/>
    </row>
    <row r="33" spans="1:18" x14ac:dyDescent="0.25">
      <c r="A33" s="101"/>
      <c r="B33" s="120">
        <v>44844</v>
      </c>
      <c r="C33" s="121" t="s">
        <v>65</v>
      </c>
      <c r="D33" s="52" t="s">
        <v>387</v>
      </c>
      <c r="E33" s="121" t="s">
        <v>347</v>
      </c>
      <c r="F33" s="121" t="s">
        <v>70</v>
      </c>
      <c r="G33" s="116"/>
      <c r="H33" s="116"/>
      <c r="I33" s="116"/>
      <c r="J33" s="117" t="s">
        <v>69</v>
      </c>
      <c r="K33" s="109"/>
      <c r="L33" s="118"/>
      <c r="M33" s="111" t="s">
        <v>348</v>
      </c>
      <c r="N33" s="111" t="s">
        <v>349</v>
      </c>
      <c r="O33" s="112">
        <v>622251182</v>
      </c>
      <c r="Q33" s="119"/>
      <c r="R33" s="125"/>
    </row>
    <row r="34" spans="1:18" x14ac:dyDescent="0.25">
      <c r="A34" s="101"/>
      <c r="B34" s="120">
        <v>44844</v>
      </c>
      <c r="C34" s="121" t="s">
        <v>76</v>
      </c>
      <c r="D34" s="149" t="s">
        <v>388</v>
      </c>
      <c r="E34" s="150" t="s">
        <v>350</v>
      </c>
      <c r="F34" s="121"/>
      <c r="G34" s="116"/>
      <c r="H34" s="116"/>
      <c r="I34" s="116"/>
      <c r="J34" s="117" t="s">
        <v>69</v>
      </c>
      <c r="K34" s="109"/>
      <c r="L34" s="118"/>
      <c r="M34" s="111" t="s">
        <v>346</v>
      </c>
      <c r="N34" s="111" t="s">
        <v>351</v>
      </c>
      <c r="O34" s="112">
        <v>750510110</v>
      </c>
      <c r="Q34" s="119"/>
      <c r="R34" s="125"/>
    </row>
    <row r="35" spans="1:18" ht="25.5" x14ac:dyDescent="0.25">
      <c r="A35" s="101" t="s">
        <v>168</v>
      </c>
      <c r="B35" s="113">
        <v>44799</v>
      </c>
      <c r="C35" s="114" t="s">
        <v>53</v>
      </c>
      <c r="D35" s="46" t="s">
        <v>169</v>
      </c>
      <c r="E35" s="114" t="s">
        <v>170</v>
      </c>
      <c r="F35" s="116"/>
      <c r="G35" s="116"/>
      <c r="H35" s="116"/>
      <c r="I35" s="121" t="s">
        <v>171</v>
      </c>
      <c r="J35" s="117" t="s">
        <v>57</v>
      </c>
      <c r="K35" s="109" t="s">
        <v>172</v>
      </c>
      <c r="L35" s="118"/>
      <c r="M35" s="111" t="s">
        <v>173</v>
      </c>
      <c r="N35" s="111" t="s">
        <v>174</v>
      </c>
      <c r="O35" s="112" t="s">
        <v>352</v>
      </c>
      <c r="Q35" s="115"/>
      <c r="R35" s="125"/>
    </row>
    <row r="36" spans="1:18" x14ac:dyDescent="0.25">
      <c r="A36" s="101" t="s">
        <v>177</v>
      </c>
      <c r="B36" s="120">
        <v>44767</v>
      </c>
      <c r="C36" s="121" t="s">
        <v>53</v>
      </c>
      <c r="D36" s="52" t="s">
        <v>178</v>
      </c>
      <c r="E36" s="121" t="s">
        <v>179</v>
      </c>
      <c r="F36" s="116"/>
      <c r="G36" s="116"/>
      <c r="H36" s="116"/>
      <c r="I36" s="116"/>
      <c r="J36" s="122" t="s">
        <v>69</v>
      </c>
      <c r="K36" s="123" t="s">
        <v>84</v>
      </c>
      <c r="L36" s="118"/>
      <c r="M36" s="111" t="s">
        <v>178</v>
      </c>
      <c r="N36" s="111" t="s">
        <v>180</v>
      </c>
      <c r="O36" s="112">
        <v>607194613</v>
      </c>
      <c r="Q36" s="115"/>
      <c r="R36" s="121"/>
    </row>
    <row r="37" spans="1:18" x14ac:dyDescent="0.25">
      <c r="A37" s="101" t="s">
        <v>181</v>
      </c>
      <c r="B37" s="120">
        <v>44806</v>
      </c>
      <c r="C37" s="121" t="s">
        <v>53</v>
      </c>
      <c r="D37" s="52" t="s">
        <v>182</v>
      </c>
      <c r="E37" s="121" t="s">
        <v>183</v>
      </c>
      <c r="F37" s="116"/>
      <c r="G37" s="116"/>
      <c r="H37" s="116"/>
      <c r="I37" s="116"/>
      <c r="J37" s="122" t="s">
        <v>353</v>
      </c>
      <c r="K37" s="123" t="s">
        <v>119</v>
      </c>
      <c r="L37" s="118"/>
      <c r="M37" s="111" t="s">
        <v>182</v>
      </c>
      <c r="N37" s="111" t="s">
        <v>184</v>
      </c>
      <c r="O37" s="112">
        <v>667221738</v>
      </c>
      <c r="Q37" s="115"/>
      <c r="R37" s="121"/>
    </row>
    <row r="38" spans="1:18" x14ac:dyDescent="0.25">
      <c r="A38" s="101" t="s">
        <v>185</v>
      </c>
      <c r="B38" s="120">
        <v>44800</v>
      </c>
      <c r="C38" s="121" t="s">
        <v>75</v>
      </c>
      <c r="D38" s="52" t="s">
        <v>93</v>
      </c>
      <c r="E38" s="121" t="s">
        <v>83</v>
      </c>
      <c r="F38" s="116"/>
      <c r="G38" s="116"/>
      <c r="H38" s="116"/>
      <c r="I38" s="116"/>
      <c r="J38" s="122" t="s">
        <v>69</v>
      </c>
      <c r="K38" s="123" t="s">
        <v>91</v>
      </c>
      <c r="L38" s="118"/>
      <c r="M38" s="111" t="s">
        <v>92</v>
      </c>
      <c r="N38" s="111" t="s">
        <v>186</v>
      </c>
      <c r="O38" s="112">
        <v>632096392</v>
      </c>
      <c r="Q38" s="115"/>
      <c r="R38" s="116"/>
    </row>
    <row r="39" spans="1:18" ht="25.5" x14ac:dyDescent="0.25">
      <c r="A39" s="101" t="s">
        <v>189</v>
      </c>
      <c r="B39" s="120">
        <v>44732</v>
      </c>
      <c r="C39" s="121" t="s">
        <v>53</v>
      </c>
      <c r="D39" s="52" t="s">
        <v>283</v>
      </c>
      <c r="E39" s="121" t="s">
        <v>73</v>
      </c>
      <c r="F39" s="116"/>
      <c r="G39" s="121" t="s">
        <v>72</v>
      </c>
      <c r="H39" s="116"/>
      <c r="I39" s="121" t="s">
        <v>175</v>
      </c>
      <c r="J39" s="122" t="s">
        <v>57</v>
      </c>
      <c r="K39" s="123" t="s">
        <v>191</v>
      </c>
      <c r="L39" s="118"/>
      <c r="M39" s="111" t="s">
        <v>190</v>
      </c>
      <c r="N39" s="111" t="s">
        <v>192</v>
      </c>
      <c r="O39" s="112">
        <v>770326614</v>
      </c>
      <c r="Q39" s="115"/>
      <c r="R39" s="114"/>
    </row>
    <row r="40" spans="1:18" ht="25.5" x14ac:dyDescent="0.25">
      <c r="A40" s="101" t="s">
        <v>193</v>
      </c>
      <c r="B40" s="120">
        <v>44820</v>
      </c>
      <c r="C40" s="121" t="s">
        <v>53</v>
      </c>
      <c r="D40" s="151" t="s">
        <v>284</v>
      </c>
      <c r="E40" s="152" t="s">
        <v>194</v>
      </c>
      <c r="F40" s="121"/>
      <c r="G40" s="116"/>
      <c r="H40" s="116"/>
      <c r="I40" s="116"/>
      <c r="J40" s="122" t="s">
        <v>69</v>
      </c>
      <c r="K40" s="123" t="s">
        <v>195</v>
      </c>
      <c r="L40" s="118"/>
      <c r="M40" s="111" t="s">
        <v>190</v>
      </c>
      <c r="N40" s="111" t="s">
        <v>156</v>
      </c>
      <c r="O40" s="112">
        <v>668451116</v>
      </c>
      <c r="Q40" s="126"/>
      <c r="R40" s="114"/>
    </row>
    <row r="41" spans="1:18" x14ac:dyDescent="0.25">
      <c r="A41" s="101" t="s">
        <v>196</v>
      </c>
      <c r="B41" s="120">
        <v>44820</v>
      </c>
      <c r="C41" s="121" t="s">
        <v>53</v>
      </c>
      <c r="D41" s="151" t="s">
        <v>285</v>
      </c>
      <c r="E41" s="152" t="s">
        <v>197</v>
      </c>
      <c r="F41" s="121"/>
      <c r="G41" s="116"/>
      <c r="H41" s="116"/>
      <c r="I41" s="116"/>
      <c r="J41" s="122" t="s">
        <v>69</v>
      </c>
      <c r="K41" s="123"/>
      <c r="L41" s="118"/>
      <c r="M41" s="111" t="s">
        <v>190</v>
      </c>
      <c r="N41" s="111" t="s">
        <v>198</v>
      </c>
      <c r="O41" s="112">
        <v>668451116</v>
      </c>
      <c r="Q41" s="126"/>
      <c r="R41" s="114"/>
    </row>
    <row r="42" spans="1:18" x14ac:dyDescent="0.25">
      <c r="A42" s="101"/>
      <c r="B42" s="153">
        <v>44839</v>
      </c>
      <c r="C42" s="121" t="s">
        <v>65</v>
      </c>
      <c r="D42" s="121" t="s">
        <v>312</v>
      </c>
      <c r="E42" s="52" t="s">
        <v>342</v>
      </c>
      <c r="F42" s="116" t="s">
        <v>70</v>
      </c>
      <c r="G42" s="116"/>
      <c r="H42" s="116"/>
      <c r="I42" s="116"/>
      <c r="J42" s="122" t="s">
        <v>69</v>
      </c>
      <c r="K42" s="123"/>
      <c r="L42" s="118"/>
      <c r="M42" s="111" t="s">
        <v>354</v>
      </c>
      <c r="N42" s="111" t="s">
        <v>355</v>
      </c>
      <c r="O42" s="112">
        <v>628334163</v>
      </c>
      <c r="Q42" s="127"/>
      <c r="R42" s="116"/>
    </row>
    <row r="43" spans="1:18" x14ac:dyDescent="0.25">
      <c r="A43" s="101" t="s">
        <v>199</v>
      </c>
      <c r="B43" s="154">
        <v>44809</v>
      </c>
      <c r="C43" s="121" t="s">
        <v>53</v>
      </c>
      <c r="D43" s="121" t="s">
        <v>200</v>
      </c>
      <c r="E43" s="52" t="s">
        <v>201</v>
      </c>
      <c r="F43" s="116"/>
      <c r="G43" s="121" t="s">
        <v>72</v>
      </c>
      <c r="H43" s="116"/>
      <c r="I43" s="121" t="s">
        <v>202</v>
      </c>
      <c r="J43" s="129" t="s">
        <v>69</v>
      </c>
      <c r="K43" s="130" t="s">
        <v>203</v>
      </c>
      <c r="L43" s="118"/>
      <c r="M43" s="111" t="s">
        <v>200</v>
      </c>
      <c r="N43" s="111" t="s">
        <v>204</v>
      </c>
      <c r="O43" s="112">
        <v>612102350</v>
      </c>
      <c r="Q43" s="115"/>
      <c r="R43" s="128"/>
    </row>
    <row r="44" spans="1:18" ht="25.5" x14ac:dyDescent="0.25">
      <c r="A44" s="101" t="s">
        <v>356</v>
      </c>
      <c r="B44" s="154">
        <v>44841</v>
      </c>
      <c r="C44" s="121" t="s">
        <v>65</v>
      </c>
      <c r="D44" s="121" t="s">
        <v>357</v>
      </c>
      <c r="E44" s="52" t="s">
        <v>268</v>
      </c>
      <c r="F44" s="116"/>
      <c r="G44" s="121"/>
      <c r="H44" s="116"/>
      <c r="I44" s="121"/>
      <c r="J44" s="129" t="s">
        <v>69</v>
      </c>
      <c r="K44" s="130" t="s">
        <v>358</v>
      </c>
      <c r="L44" s="118"/>
      <c r="M44" s="111" t="s">
        <v>271</v>
      </c>
      <c r="N44" s="111" t="s">
        <v>359</v>
      </c>
      <c r="O44" s="112"/>
      <c r="Q44" s="119"/>
      <c r="R44" s="128"/>
    </row>
    <row r="45" spans="1:18" x14ac:dyDescent="0.25">
      <c r="A45" s="101" t="s">
        <v>205</v>
      </c>
      <c r="B45" s="153">
        <v>44769</v>
      </c>
      <c r="C45" s="114" t="s">
        <v>53</v>
      </c>
      <c r="D45" s="46" t="s">
        <v>206</v>
      </c>
      <c r="E45" s="114" t="s">
        <v>163</v>
      </c>
      <c r="F45" s="116"/>
      <c r="G45" s="116"/>
      <c r="H45" s="116"/>
      <c r="I45" s="116"/>
      <c r="J45" s="117" t="s">
        <v>69</v>
      </c>
      <c r="K45" s="109" t="s">
        <v>84</v>
      </c>
      <c r="L45" s="118"/>
      <c r="M45" s="111" t="s">
        <v>207</v>
      </c>
      <c r="N45" s="111" t="s">
        <v>208</v>
      </c>
      <c r="O45" s="112">
        <v>628330312</v>
      </c>
      <c r="Q45" s="115"/>
      <c r="R45" s="125"/>
    </row>
    <row r="46" spans="1:18" x14ac:dyDescent="0.25">
      <c r="A46" s="101" t="s">
        <v>209</v>
      </c>
      <c r="B46" s="153">
        <v>44813</v>
      </c>
      <c r="C46" s="121" t="s">
        <v>53</v>
      </c>
      <c r="D46" s="52" t="s">
        <v>210</v>
      </c>
      <c r="E46" s="121" t="s">
        <v>211</v>
      </c>
      <c r="F46" s="116"/>
      <c r="G46" s="116"/>
      <c r="H46" s="116"/>
      <c r="I46" s="116"/>
      <c r="J46" s="122" t="s">
        <v>69</v>
      </c>
      <c r="K46" s="123" t="s">
        <v>67</v>
      </c>
      <c r="L46" s="118"/>
      <c r="M46" s="111" t="s">
        <v>212</v>
      </c>
      <c r="N46" s="111" t="s">
        <v>213</v>
      </c>
      <c r="O46" s="112">
        <v>615743594</v>
      </c>
      <c r="Q46" s="115"/>
      <c r="R46" s="116"/>
    </row>
    <row r="47" spans="1:18" x14ac:dyDescent="0.25">
      <c r="A47" s="101" t="s">
        <v>360</v>
      </c>
      <c r="B47" s="153">
        <v>44574</v>
      </c>
      <c r="C47" s="121" t="s">
        <v>65</v>
      </c>
      <c r="D47" s="52" t="s">
        <v>361</v>
      </c>
      <c r="E47" s="121" t="s">
        <v>362</v>
      </c>
      <c r="F47" s="116"/>
      <c r="G47" s="116"/>
      <c r="H47" s="116"/>
      <c r="I47" s="116"/>
      <c r="J47" s="122" t="s">
        <v>57</v>
      </c>
      <c r="K47" s="123" t="s">
        <v>188</v>
      </c>
      <c r="L47" s="118"/>
      <c r="M47" s="111" t="s">
        <v>361</v>
      </c>
      <c r="N47" s="111" t="s">
        <v>160</v>
      </c>
      <c r="O47" s="112">
        <v>603092078</v>
      </c>
      <c r="Q47" s="119"/>
      <c r="R47" s="116"/>
    </row>
    <row r="48" spans="1:18" x14ac:dyDescent="0.25">
      <c r="A48" s="101" t="s">
        <v>363</v>
      </c>
      <c r="B48" s="155">
        <v>44755</v>
      </c>
      <c r="C48" s="114" t="s">
        <v>75</v>
      </c>
      <c r="D48" s="46" t="s">
        <v>364</v>
      </c>
      <c r="E48" s="114" t="s">
        <v>365</v>
      </c>
      <c r="F48" s="114"/>
      <c r="G48" s="125"/>
      <c r="H48" s="125"/>
      <c r="I48" s="125"/>
      <c r="J48" s="117" t="s">
        <v>69</v>
      </c>
      <c r="K48" s="109" t="s">
        <v>84</v>
      </c>
      <c r="L48" s="140"/>
      <c r="M48" s="111" t="s">
        <v>364</v>
      </c>
      <c r="N48" s="111" t="s">
        <v>366</v>
      </c>
      <c r="O48" s="112">
        <v>760417186</v>
      </c>
      <c r="Q48" s="119"/>
      <c r="R48" s="125"/>
    </row>
    <row r="49" spans="1:18" x14ac:dyDescent="0.25">
      <c r="A49" s="101" t="s">
        <v>214</v>
      </c>
      <c r="B49" s="155">
        <v>44816</v>
      </c>
      <c r="C49" s="114" t="s">
        <v>65</v>
      </c>
      <c r="D49" s="46" t="s">
        <v>215</v>
      </c>
      <c r="E49" s="114" t="s">
        <v>71</v>
      </c>
      <c r="F49" s="114"/>
      <c r="G49" s="125"/>
      <c r="H49" s="125"/>
      <c r="I49" s="125"/>
      <c r="J49" s="117" t="s">
        <v>66</v>
      </c>
      <c r="K49" s="109" t="s">
        <v>67</v>
      </c>
      <c r="L49" s="140"/>
      <c r="M49" s="111" t="s">
        <v>215</v>
      </c>
      <c r="N49" s="111" t="s">
        <v>120</v>
      </c>
      <c r="O49" s="112">
        <v>689707917</v>
      </c>
      <c r="Q49" s="119"/>
      <c r="R49" s="125"/>
    </row>
    <row r="50" spans="1:18" x14ac:dyDescent="0.25">
      <c r="A50" s="101" t="s">
        <v>216</v>
      </c>
      <c r="B50" s="155">
        <v>44813</v>
      </c>
      <c r="C50" s="114" t="s">
        <v>65</v>
      </c>
      <c r="D50" s="46" t="s">
        <v>217</v>
      </c>
      <c r="E50" s="114" t="s">
        <v>218</v>
      </c>
      <c r="F50" s="125" t="s">
        <v>367</v>
      </c>
      <c r="G50" s="125"/>
      <c r="H50" s="116"/>
      <c r="I50" s="116"/>
      <c r="J50" s="117" t="s">
        <v>69</v>
      </c>
      <c r="K50" s="109"/>
      <c r="L50" s="140"/>
      <c r="M50" s="111" t="s">
        <v>217</v>
      </c>
      <c r="N50" s="111" t="s">
        <v>213</v>
      </c>
      <c r="O50" s="112">
        <v>786560678</v>
      </c>
      <c r="Q50" s="133"/>
      <c r="R50" s="125"/>
    </row>
    <row r="51" spans="1:18" x14ac:dyDescent="0.25">
      <c r="A51" s="101" t="s">
        <v>219</v>
      </c>
      <c r="B51" s="155">
        <v>44832</v>
      </c>
      <c r="C51" s="114" t="s">
        <v>53</v>
      </c>
      <c r="D51" s="46" t="s">
        <v>220</v>
      </c>
      <c r="E51" s="114" t="s">
        <v>221</v>
      </c>
      <c r="F51" s="114"/>
      <c r="G51" s="114" t="s">
        <v>56</v>
      </c>
      <c r="H51" s="125"/>
      <c r="I51" s="125"/>
      <c r="J51" s="117" t="s">
        <v>57</v>
      </c>
      <c r="K51" s="109"/>
      <c r="L51" s="118"/>
      <c r="M51" s="111" t="s">
        <v>223</v>
      </c>
      <c r="N51" s="111" t="s">
        <v>208</v>
      </c>
      <c r="O51" s="112">
        <v>687195209</v>
      </c>
      <c r="Q51" s="115"/>
      <c r="R51" s="125"/>
    </row>
    <row r="52" spans="1:18" x14ac:dyDescent="0.25">
      <c r="A52" s="101"/>
      <c r="B52" s="155">
        <v>44830</v>
      </c>
      <c r="C52" s="114" t="s">
        <v>65</v>
      </c>
      <c r="D52" s="46" t="s">
        <v>368</v>
      </c>
      <c r="E52" s="114" t="s">
        <v>369</v>
      </c>
      <c r="F52" s="114"/>
      <c r="G52" s="114"/>
      <c r="H52" s="125"/>
      <c r="I52" s="125"/>
      <c r="J52" s="117" t="s">
        <v>69</v>
      </c>
      <c r="K52" s="109"/>
      <c r="L52" s="118"/>
      <c r="M52" s="111" t="s">
        <v>190</v>
      </c>
      <c r="N52" s="111" t="s">
        <v>198</v>
      </c>
      <c r="O52" s="112">
        <v>668401116</v>
      </c>
      <c r="Q52" s="119"/>
      <c r="R52" s="125"/>
    </row>
    <row r="53" spans="1:18" x14ac:dyDescent="0.25">
      <c r="A53" s="101"/>
      <c r="B53" s="155">
        <v>44814</v>
      </c>
      <c r="C53" s="114" t="s">
        <v>65</v>
      </c>
      <c r="D53" s="46" t="s">
        <v>370</v>
      </c>
      <c r="E53" s="114" t="s">
        <v>170</v>
      </c>
      <c r="F53" s="125"/>
      <c r="G53" s="114"/>
      <c r="H53" s="125"/>
      <c r="I53" s="125"/>
      <c r="J53" s="117" t="s">
        <v>66</v>
      </c>
      <c r="K53" s="109" t="s">
        <v>84</v>
      </c>
      <c r="L53" s="140"/>
      <c r="M53" s="111" t="s">
        <v>370</v>
      </c>
      <c r="N53" s="111" t="s">
        <v>68</v>
      </c>
      <c r="O53" s="112">
        <v>629556493</v>
      </c>
      <c r="Q53" s="127"/>
      <c r="R53" s="125"/>
    </row>
    <row r="54" spans="1:18" x14ac:dyDescent="0.25">
      <c r="A54" s="101"/>
      <c r="B54" s="155">
        <v>44817</v>
      </c>
      <c r="C54" s="114" t="s">
        <v>65</v>
      </c>
      <c r="D54" s="46" t="s">
        <v>371</v>
      </c>
      <c r="E54" s="121" t="s">
        <v>233</v>
      </c>
      <c r="F54" s="121" t="s">
        <v>335</v>
      </c>
      <c r="G54" s="116"/>
      <c r="H54" s="116"/>
      <c r="I54" s="116"/>
      <c r="J54" s="122" t="s">
        <v>69</v>
      </c>
      <c r="K54" s="123"/>
      <c r="L54" s="118"/>
      <c r="M54" s="111" t="s">
        <v>372</v>
      </c>
      <c r="N54" s="111" t="s">
        <v>104</v>
      </c>
      <c r="O54" s="112">
        <v>610110300</v>
      </c>
      <c r="Q54" s="119"/>
      <c r="R54" s="125"/>
    </row>
    <row r="55" spans="1:18" x14ac:dyDescent="0.25">
      <c r="A55" s="101" t="s">
        <v>224</v>
      </c>
      <c r="B55" s="153">
        <v>44818</v>
      </c>
      <c r="C55" s="121" t="s">
        <v>53</v>
      </c>
      <c r="D55" s="52" t="s">
        <v>286</v>
      </c>
      <c r="E55" s="121" t="s">
        <v>226</v>
      </c>
      <c r="F55" s="116"/>
      <c r="G55" s="121" t="s">
        <v>113</v>
      </c>
      <c r="H55" s="116"/>
      <c r="I55" s="116"/>
      <c r="J55" s="122" t="s">
        <v>57</v>
      </c>
      <c r="K55" s="123" t="s">
        <v>113</v>
      </c>
      <c r="L55" s="118"/>
      <c r="M55" s="111" t="s">
        <v>225</v>
      </c>
      <c r="N55" s="111" t="s">
        <v>227</v>
      </c>
      <c r="O55" s="112">
        <v>661136979</v>
      </c>
      <c r="Q55" s="115"/>
      <c r="R55" s="121"/>
    </row>
    <row r="56" spans="1:18" x14ac:dyDescent="0.25">
      <c r="A56" s="101" t="s">
        <v>228</v>
      </c>
      <c r="B56" s="153">
        <v>44826</v>
      </c>
      <c r="C56" s="121" t="s">
        <v>75</v>
      </c>
      <c r="D56" s="52" t="s">
        <v>287</v>
      </c>
      <c r="E56" s="121" t="s">
        <v>229</v>
      </c>
      <c r="F56" s="116"/>
      <c r="G56" s="116"/>
      <c r="H56" s="116"/>
      <c r="I56" s="116"/>
      <c r="J56" s="122" t="s">
        <v>57</v>
      </c>
      <c r="K56" s="123"/>
      <c r="L56" s="118"/>
      <c r="M56" s="111" t="s">
        <v>225</v>
      </c>
      <c r="N56" s="111" t="s">
        <v>230</v>
      </c>
      <c r="O56" s="112">
        <v>652915019</v>
      </c>
      <c r="Q56" s="115"/>
      <c r="R56" s="125"/>
    </row>
    <row r="57" spans="1:18" x14ac:dyDescent="0.25">
      <c r="A57" s="101" t="s">
        <v>231</v>
      </c>
      <c r="B57" s="153">
        <v>44819</v>
      </c>
      <c r="C57" s="121" t="s">
        <v>53</v>
      </c>
      <c r="D57" s="52" t="s">
        <v>232</v>
      </c>
      <c r="E57" s="121" t="s">
        <v>233</v>
      </c>
      <c r="F57" s="116" t="s">
        <v>367</v>
      </c>
      <c r="G57" s="116"/>
      <c r="H57" s="116"/>
      <c r="I57" s="116"/>
      <c r="J57" s="122" t="s">
        <v>57</v>
      </c>
      <c r="K57" s="123" t="s">
        <v>84</v>
      </c>
      <c r="L57" s="118"/>
      <c r="M57" s="111" t="s">
        <v>234</v>
      </c>
      <c r="N57" s="111" t="s">
        <v>235</v>
      </c>
      <c r="O57" s="112">
        <v>617452430</v>
      </c>
      <c r="Q57" s="115"/>
      <c r="R57" s="125"/>
    </row>
    <row r="58" spans="1:18" x14ac:dyDescent="0.25">
      <c r="A58" s="101" t="s">
        <v>236</v>
      </c>
      <c r="B58" s="155">
        <v>44832</v>
      </c>
      <c r="C58" s="114" t="s">
        <v>75</v>
      </c>
      <c r="D58" s="46" t="s">
        <v>237</v>
      </c>
      <c r="E58" s="114" t="s">
        <v>373</v>
      </c>
      <c r="F58" s="121"/>
      <c r="G58" s="116"/>
      <c r="H58" s="116"/>
      <c r="I58" s="116"/>
      <c r="J58" s="117" t="s">
        <v>69</v>
      </c>
      <c r="K58" s="109" t="s">
        <v>67</v>
      </c>
      <c r="L58" s="134"/>
      <c r="M58" s="111" t="s">
        <v>237</v>
      </c>
      <c r="N58" s="111" t="s">
        <v>139</v>
      </c>
      <c r="O58" s="112"/>
      <c r="Q58" s="156"/>
      <c r="R58" s="125"/>
    </row>
    <row r="59" spans="1:18" x14ac:dyDescent="0.25">
      <c r="A59" s="101" t="s">
        <v>239</v>
      </c>
      <c r="B59" s="153">
        <v>44587</v>
      </c>
      <c r="C59" s="121" t="s">
        <v>53</v>
      </c>
      <c r="D59" s="52" t="s">
        <v>238</v>
      </c>
      <c r="E59" s="121" t="s">
        <v>240</v>
      </c>
      <c r="F59" s="116"/>
      <c r="G59" s="116"/>
      <c r="H59" s="116"/>
      <c r="I59" s="121" t="s">
        <v>241</v>
      </c>
      <c r="J59" s="122" t="s">
        <v>57</v>
      </c>
      <c r="K59" s="123" t="s">
        <v>172</v>
      </c>
      <c r="L59" s="110"/>
      <c r="M59" s="111" t="s">
        <v>238</v>
      </c>
      <c r="N59" s="111" t="s">
        <v>242</v>
      </c>
      <c r="O59" s="112">
        <v>676514321</v>
      </c>
      <c r="Q59" s="126"/>
      <c r="R59" s="121"/>
    </row>
    <row r="60" spans="1:18" x14ac:dyDescent="0.25">
      <c r="A60" s="101" t="s">
        <v>243</v>
      </c>
      <c r="B60" s="153">
        <v>44693</v>
      </c>
      <c r="C60" s="121" t="s">
        <v>53</v>
      </c>
      <c r="D60" s="52" t="s">
        <v>244</v>
      </c>
      <c r="E60" s="121" t="s">
        <v>183</v>
      </c>
      <c r="F60" s="116"/>
      <c r="G60" s="121" t="s">
        <v>113</v>
      </c>
      <c r="H60" s="116"/>
      <c r="I60" s="116"/>
      <c r="J60" s="122" t="s">
        <v>57</v>
      </c>
      <c r="K60" s="123" t="s">
        <v>113</v>
      </c>
      <c r="L60" s="110"/>
      <c r="M60" s="111" t="s">
        <v>244</v>
      </c>
      <c r="N60" s="111" t="s">
        <v>245</v>
      </c>
      <c r="O60" s="112">
        <v>614098550</v>
      </c>
      <c r="Q60" s="115"/>
      <c r="R60" s="121"/>
    </row>
    <row r="61" spans="1:18" x14ac:dyDescent="0.25">
      <c r="A61" s="101" t="s">
        <v>246</v>
      </c>
      <c r="B61" s="153">
        <v>44827</v>
      </c>
      <c r="C61" s="121" t="s">
        <v>53</v>
      </c>
      <c r="D61" s="52" t="s">
        <v>247</v>
      </c>
      <c r="E61" s="121" t="s">
        <v>248</v>
      </c>
      <c r="F61" s="121"/>
      <c r="G61" s="116"/>
      <c r="H61" s="116"/>
      <c r="I61" s="66"/>
      <c r="J61" s="122" t="s">
        <v>69</v>
      </c>
      <c r="K61" s="123" t="s">
        <v>67</v>
      </c>
      <c r="L61" s="110"/>
      <c r="M61" s="157" t="s">
        <v>247</v>
      </c>
      <c r="N61" s="157" t="s">
        <v>374</v>
      </c>
      <c r="O61" s="157" t="s">
        <v>375</v>
      </c>
      <c r="Q61" s="115"/>
      <c r="R61" s="116"/>
    </row>
    <row r="62" spans="1:18" x14ac:dyDescent="0.25">
      <c r="A62" s="101" t="s">
        <v>249</v>
      </c>
      <c r="B62" s="153">
        <v>44813</v>
      </c>
      <c r="C62" s="121" t="s">
        <v>65</v>
      </c>
      <c r="D62" s="52" t="s">
        <v>155</v>
      </c>
      <c r="E62" s="121" t="s">
        <v>198</v>
      </c>
      <c r="F62" s="121"/>
      <c r="G62" s="116"/>
      <c r="H62" s="116"/>
      <c r="I62" s="66"/>
      <c r="J62" s="122" t="s">
        <v>69</v>
      </c>
      <c r="K62" s="123" t="s">
        <v>67</v>
      </c>
      <c r="L62" s="134"/>
      <c r="M62" s="111" t="s">
        <v>250</v>
      </c>
      <c r="N62" s="111" t="s">
        <v>251</v>
      </c>
      <c r="O62" s="112">
        <v>682350140</v>
      </c>
      <c r="Q62" s="115"/>
      <c r="R62" s="116"/>
    </row>
    <row r="63" spans="1:18" ht="25.5" x14ac:dyDescent="0.25">
      <c r="A63" s="101" t="s">
        <v>252</v>
      </c>
      <c r="B63" s="153">
        <v>44804</v>
      </c>
      <c r="C63" s="121" t="s">
        <v>53</v>
      </c>
      <c r="D63" s="52" t="s">
        <v>253</v>
      </c>
      <c r="E63" s="121" t="s">
        <v>183</v>
      </c>
      <c r="F63" s="125"/>
      <c r="G63" s="125"/>
      <c r="H63" s="116"/>
      <c r="I63" s="121" t="s">
        <v>175</v>
      </c>
      <c r="J63" s="122" t="s">
        <v>57</v>
      </c>
      <c r="K63" s="123" t="s">
        <v>254</v>
      </c>
      <c r="L63" s="118"/>
      <c r="M63" s="111" t="s">
        <v>255</v>
      </c>
      <c r="N63" s="111" t="s">
        <v>131</v>
      </c>
      <c r="O63" s="112">
        <v>607320212</v>
      </c>
      <c r="Q63" s="115"/>
      <c r="R63" s="121"/>
    </row>
    <row r="64" spans="1:18" x14ac:dyDescent="0.25">
      <c r="A64" s="101" t="s">
        <v>256</v>
      </c>
      <c r="B64" s="155">
        <v>44816</v>
      </c>
      <c r="C64" s="114" t="s">
        <v>53</v>
      </c>
      <c r="D64" s="46" t="s">
        <v>257</v>
      </c>
      <c r="E64" s="114" t="s">
        <v>258</v>
      </c>
      <c r="F64" s="125"/>
      <c r="G64" s="125"/>
      <c r="H64" s="125"/>
      <c r="I64" s="125"/>
      <c r="J64" s="117" t="s">
        <v>57</v>
      </c>
      <c r="K64" s="109" t="s">
        <v>188</v>
      </c>
      <c r="L64" s="118"/>
      <c r="M64" s="111" t="s">
        <v>257</v>
      </c>
      <c r="N64" s="111" t="s">
        <v>259</v>
      </c>
      <c r="O64" s="112">
        <v>622882106</v>
      </c>
      <c r="Q64" s="115"/>
      <c r="R64" s="125"/>
    </row>
    <row r="65" spans="1:19" x14ac:dyDescent="0.25">
      <c r="A65" s="101"/>
      <c r="B65" s="155">
        <v>44824</v>
      </c>
      <c r="C65" s="114" t="s">
        <v>75</v>
      </c>
      <c r="D65" s="46" t="s">
        <v>376</v>
      </c>
      <c r="E65" s="114" t="s">
        <v>377</v>
      </c>
      <c r="F65" s="125"/>
      <c r="G65" s="125"/>
      <c r="H65" s="125"/>
      <c r="I65" s="125"/>
      <c r="J65" s="117" t="s">
        <v>69</v>
      </c>
      <c r="K65" s="109"/>
      <c r="L65" s="118"/>
      <c r="M65" s="111" t="s">
        <v>378</v>
      </c>
      <c r="N65" s="111" t="s">
        <v>379</v>
      </c>
      <c r="O65" s="112">
        <v>650598526</v>
      </c>
      <c r="Q65" s="119"/>
      <c r="R65" s="125"/>
    </row>
    <row r="66" spans="1:19" x14ac:dyDescent="0.25">
      <c r="A66" s="101"/>
      <c r="B66" s="155">
        <v>44820</v>
      </c>
      <c r="C66" s="114" t="s">
        <v>65</v>
      </c>
      <c r="D66" s="46" t="s">
        <v>309</v>
      </c>
      <c r="E66" s="114" t="s">
        <v>310</v>
      </c>
      <c r="F66" s="114" t="s">
        <v>70</v>
      </c>
      <c r="G66" s="125"/>
      <c r="H66" s="125"/>
      <c r="I66" s="125"/>
      <c r="J66" s="117" t="s">
        <v>69</v>
      </c>
      <c r="K66" s="109"/>
      <c r="L66" s="140"/>
      <c r="M66" s="111" t="s">
        <v>309</v>
      </c>
      <c r="N66" s="111" t="s">
        <v>380</v>
      </c>
      <c r="O66" s="112">
        <v>622564325</v>
      </c>
      <c r="Q66" s="119"/>
      <c r="R66" s="125"/>
    </row>
    <row r="67" spans="1:19" x14ac:dyDescent="0.25">
      <c r="A67" s="101" t="s">
        <v>261</v>
      </c>
      <c r="B67" s="155">
        <v>44813</v>
      </c>
      <c r="C67" s="114" t="s">
        <v>75</v>
      </c>
      <c r="D67" s="46" t="s">
        <v>288</v>
      </c>
      <c r="E67" s="114" t="s">
        <v>263</v>
      </c>
      <c r="F67" s="114"/>
      <c r="G67" s="125"/>
      <c r="H67" s="125"/>
      <c r="I67" s="125"/>
      <c r="J67" s="117" t="s">
        <v>69</v>
      </c>
      <c r="K67" s="109"/>
      <c r="L67" s="140"/>
      <c r="M67" s="111" t="s">
        <v>262</v>
      </c>
      <c r="N67" s="111" t="s">
        <v>260</v>
      </c>
      <c r="O67" s="112">
        <v>767950127</v>
      </c>
      <c r="Q67" s="115"/>
      <c r="R67" s="125"/>
    </row>
    <row r="68" spans="1:19" x14ac:dyDescent="0.25">
      <c r="A68" s="158" t="s">
        <v>381</v>
      </c>
      <c r="B68" s="155">
        <v>44813</v>
      </c>
      <c r="C68" s="114" t="s">
        <v>53</v>
      </c>
      <c r="D68" s="46" t="s">
        <v>289</v>
      </c>
      <c r="E68" s="114" t="s">
        <v>264</v>
      </c>
      <c r="F68" s="114"/>
      <c r="G68" s="125"/>
      <c r="H68" s="125"/>
      <c r="I68" s="125"/>
      <c r="J68" s="117" t="s">
        <v>69</v>
      </c>
      <c r="K68" s="109" t="s">
        <v>67</v>
      </c>
      <c r="L68" s="140"/>
      <c r="M68" s="111" t="s">
        <v>262</v>
      </c>
      <c r="N68" s="111" t="s">
        <v>265</v>
      </c>
      <c r="O68" s="112">
        <v>677859180</v>
      </c>
      <c r="Q68" s="127"/>
      <c r="R68" s="125"/>
    </row>
    <row r="69" spans="1:19" x14ac:dyDescent="0.25">
      <c r="A69" s="158" t="s">
        <v>266</v>
      </c>
      <c r="B69" s="155">
        <v>44812</v>
      </c>
      <c r="C69" s="114" t="s">
        <v>65</v>
      </c>
      <c r="D69" s="46" t="s">
        <v>267</v>
      </c>
      <c r="E69" s="114" t="s">
        <v>268</v>
      </c>
      <c r="F69" s="114"/>
      <c r="G69" s="125"/>
      <c r="H69" s="125"/>
      <c r="I69" s="125"/>
      <c r="J69" s="117" t="s">
        <v>69</v>
      </c>
      <c r="K69" s="109" t="s">
        <v>269</v>
      </c>
      <c r="L69" s="140"/>
      <c r="M69" s="111" t="s">
        <v>270</v>
      </c>
      <c r="N69" s="111" t="s">
        <v>271</v>
      </c>
      <c r="O69" s="112">
        <v>660963894</v>
      </c>
      <c r="Q69" s="127"/>
      <c r="R69" s="125"/>
    </row>
    <row r="70" spans="1:19" x14ac:dyDescent="0.25">
      <c r="A70" s="159" t="s">
        <v>272</v>
      </c>
      <c r="B70" s="153">
        <v>44841</v>
      </c>
      <c r="C70" s="121" t="s">
        <v>75</v>
      </c>
      <c r="D70" s="52" t="s">
        <v>273</v>
      </c>
      <c r="E70" s="121" t="s">
        <v>274</v>
      </c>
      <c r="F70" s="116"/>
      <c r="G70" s="116"/>
      <c r="H70" s="116"/>
      <c r="I70" s="116"/>
      <c r="J70" s="122" t="s">
        <v>69</v>
      </c>
      <c r="K70" s="123"/>
      <c r="L70" s="118"/>
      <c r="M70" s="111" t="s">
        <v>210</v>
      </c>
      <c r="N70" s="111" t="s">
        <v>275</v>
      </c>
      <c r="O70" s="112"/>
      <c r="Q70" s="115"/>
      <c r="R70" s="116"/>
    </row>
    <row r="71" spans="1:19" x14ac:dyDescent="0.25">
      <c r="A71" s="160" t="s">
        <v>382</v>
      </c>
      <c r="B71" s="161">
        <v>44817</v>
      </c>
      <c r="C71" s="162" t="s">
        <v>75</v>
      </c>
      <c r="D71" s="71" t="s">
        <v>276</v>
      </c>
      <c r="E71" s="162" t="s">
        <v>277</v>
      </c>
      <c r="F71" s="138"/>
      <c r="G71" s="138"/>
      <c r="H71" s="138"/>
      <c r="I71" s="138"/>
      <c r="J71" s="165" t="s">
        <v>69</v>
      </c>
      <c r="K71" s="109" t="s">
        <v>67</v>
      </c>
      <c r="L71" s="140"/>
      <c r="M71" s="157" t="s">
        <v>383</v>
      </c>
      <c r="N71" s="157" t="s">
        <v>198</v>
      </c>
      <c r="O71" s="157" t="s">
        <v>384</v>
      </c>
      <c r="Q71" s="163"/>
      <c r="R71" s="164"/>
    </row>
    <row r="72" spans="1:19" ht="20.100000000000001" customHeight="1" x14ac:dyDescent="0.25">
      <c r="A72" s="39"/>
      <c r="B72" s="64"/>
      <c r="C72" s="51"/>
      <c r="D72" s="52"/>
      <c r="E72" s="51"/>
      <c r="F72" s="47"/>
      <c r="G72" s="47"/>
      <c r="H72" s="47"/>
      <c r="I72" s="47"/>
      <c r="J72" s="53"/>
      <c r="K72" s="54"/>
      <c r="L72" s="49"/>
      <c r="M72" s="43"/>
      <c r="N72" s="43"/>
      <c r="O72" s="44"/>
      <c r="P72" s="36"/>
      <c r="Q72" s="37"/>
      <c r="R72" s="37"/>
      <c r="S72" s="37"/>
    </row>
    <row r="73" spans="1:19" ht="20.100000000000001" customHeight="1" x14ac:dyDescent="0.25">
      <c r="A73" s="39"/>
      <c r="B73" s="64"/>
      <c r="C73" s="51"/>
      <c r="D73" s="52"/>
      <c r="E73" s="51"/>
      <c r="F73" s="47"/>
      <c r="G73" s="47"/>
      <c r="H73" s="47"/>
      <c r="I73" s="47"/>
      <c r="J73" s="53"/>
      <c r="K73" s="54"/>
      <c r="L73" s="49"/>
      <c r="M73" s="43"/>
      <c r="N73" s="43"/>
      <c r="O73" s="44"/>
      <c r="P73" s="36"/>
      <c r="Q73" s="37"/>
      <c r="R73" s="37"/>
      <c r="S73" s="37"/>
    </row>
    <row r="74" spans="1:19" ht="20.100000000000001" customHeight="1" x14ac:dyDescent="0.25">
      <c r="A74" s="39"/>
      <c r="B74" s="65"/>
      <c r="C74" s="45"/>
      <c r="D74" s="46"/>
      <c r="E74" s="45"/>
      <c r="F74" s="51"/>
      <c r="G74" s="47"/>
      <c r="H74" s="47"/>
      <c r="I74" s="47"/>
      <c r="J74" s="48"/>
      <c r="K74" s="41"/>
      <c r="L74" s="56"/>
      <c r="M74" s="43"/>
      <c r="N74" s="43"/>
      <c r="O74" s="44"/>
      <c r="P74" s="36"/>
      <c r="Q74" s="37"/>
      <c r="R74" s="37"/>
      <c r="S74" s="37"/>
    </row>
    <row r="75" spans="1:19" ht="20.100000000000001" customHeight="1" x14ac:dyDescent="0.25">
      <c r="A75" s="39"/>
      <c r="B75" s="65"/>
      <c r="C75" s="45"/>
      <c r="D75" s="46"/>
      <c r="E75" s="45"/>
      <c r="F75" s="47"/>
      <c r="G75" s="47"/>
      <c r="H75" s="47"/>
      <c r="I75" s="47"/>
      <c r="J75" s="48"/>
      <c r="K75" s="41"/>
      <c r="L75" s="49"/>
      <c r="M75" s="43"/>
      <c r="N75" s="43"/>
      <c r="O75" s="44"/>
      <c r="P75" s="36"/>
      <c r="Q75" s="37"/>
      <c r="R75" s="37"/>
      <c r="S75" s="37"/>
    </row>
    <row r="76" spans="1:19" ht="20.100000000000001" customHeight="1" x14ac:dyDescent="0.25">
      <c r="A76" s="39"/>
      <c r="B76" s="64"/>
      <c r="C76" s="51"/>
      <c r="D76" s="52"/>
      <c r="E76" s="51"/>
      <c r="F76" s="47"/>
      <c r="G76" s="47"/>
      <c r="H76" s="47"/>
      <c r="I76" s="51"/>
      <c r="J76" s="53"/>
      <c r="K76" s="54"/>
      <c r="L76" s="42"/>
      <c r="M76" s="43"/>
      <c r="N76" s="43"/>
      <c r="O76" s="44"/>
      <c r="P76" s="36"/>
      <c r="Q76" s="37"/>
      <c r="R76" s="37"/>
      <c r="S76" s="37"/>
    </row>
    <row r="77" spans="1:19" ht="20.100000000000001" customHeight="1" x14ac:dyDescent="0.25">
      <c r="A77" s="39"/>
      <c r="B77" s="64"/>
      <c r="C77" s="51"/>
      <c r="D77" s="52"/>
      <c r="E77" s="51"/>
      <c r="F77" s="47"/>
      <c r="G77" s="51"/>
      <c r="H77" s="47"/>
      <c r="I77" s="47"/>
      <c r="J77" s="53"/>
      <c r="K77" s="54"/>
      <c r="L77" s="42"/>
      <c r="M77" s="43"/>
      <c r="N77" s="43"/>
      <c r="O77" s="44"/>
      <c r="P77" s="36"/>
      <c r="Q77" s="37"/>
      <c r="R77" s="37"/>
      <c r="S77" s="37"/>
    </row>
    <row r="78" spans="1:19" ht="20.100000000000001" customHeight="1" x14ac:dyDescent="0.25">
      <c r="A78" s="39"/>
      <c r="B78" s="64"/>
      <c r="C78" s="51"/>
      <c r="D78" s="52"/>
      <c r="E78" s="51"/>
      <c r="F78" s="51"/>
      <c r="G78" s="47"/>
      <c r="H78" s="47"/>
      <c r="I78" s="66"/>
      <c r="J78" s="53"/>
      <c r="K78" s="54"/>
      <c r="L78" s="42"/>
      <c r="M78" s="43"/>
      <c r="N78" s="43"/>
      <c r="O78" s="44"/>
      <c r="P78" s="36"/>
      <c r="Q78" s="37"/>
      <c r="R78" s="37"/>
      <c r="S78" s="37"/>
    </row>
    <row r="79" spans="1:19" ht="20.100000000000001" customHeight="1" x14ac:dyDescent="0.25">
      <c r="A79" s="39"/>
      <c r="B79" s="64"/>
      <c r="C79" s="51"/>
      <c r="D79" s="52"/>
      <c r="E79" s="51"/>
      <c r="F79" s="51"/>
      <c r="G79" s="47"/>
      <c r="H79" s="47"/>
      <c r="I79" s="66"/>
      <c r="J79" s="53"/>
      <c r="K79" s="54"/>
      <c r="L79" s="56"/>
      <c r="M79" s="43"/>
      <c r="N79" s="43"/>
      <c r="O79" s="44"/>
      <c r="P79" s="36"/>
      <c r="Q79" s="37"/>
      <c r="R79" s="37"/>
      <c r="S79" s="37"/>
    </row>
    <row r="80" spans="1:19" ht="20.100000000000001" customHeight="1" x14ac:dyDescent="0.25">
      <c r="A80" s="69"/>
      <c r="B80" s="70"/>
      <c r="C80" s="58"/>
      <c r="D80" s="59"/>
      <c r="E80" s="58"/>
      <c r="F80" s="60"/>
      <c r="G80" s="60"/>
      <c r="H80" s="60"/>
      <c r="I80" s="60"/>
      <c r="J80" s="61"/>
      <c r="K80" s="54"/>
      <c r="L80" s="49"/>
      <c r="M80" s="43"/>
      <c r="N80" s="43"/>
      <c r="O80" s="44"/>
      <c r="P80" s="36"/>
      <c r="Q80" s="37"/>
      <c r="R80" s="37"/>
      <c r="S80" s="37"/>
    </row>
    <row r="81" spans="1:19" ht="20.100000000000001" customHeight="1" x14ac:dyDescent="0.25">
      <c r="A81" s="39"/>
      <c r="B81" s="64"/>
      <c r="C81" s="51"/>
      <c r="D81" s="52"/>
      <c r="E81" s="51"/>
      <c r="F81" s="47"/>
      <c r="G81" s="47"/>
      <c r="H81" s="47"/>
      <c r="I81" s="51"/>
      <c r="J81" s="53"/>
      <c r="K81" s="54"/>
      <c r="L81" s="42"/>
      <c r="M81" s="43"/>
      <c r="N81" s="43"/>
      <c r="O81" s="44"/>
      <c r="P81" s="36"/>
      <c r="Q81" s="37"/>
      <c r="R81" s="37"/>
      <c r="S81" s="37"/>
    </row>
    <row r="82" spans="1:19" ht="20.100000000000001" customHeight="1" x14ac:dyDescent="0.25">
      <c r="A82" s="39"/>
      <c r="B82" s="64"/>
      <c r="C82" s="51"/>
      <c r="D82" s="52"/>
      <c r="E82" s="51"/>
      <c r="F82" s="50"/>
      <c r="G82" s="50"/>
      <c r="H82" s="47"/>
      <c r="I82" s="51"/>
      <c r="J82" s="53"/>
      <c r="K82" s="54"/>
      <c r="L82" s="49"/>
      <c r="M82" s="43"/>
      <c r="N82" s="43"/>
      <c r="O82" s="44"/>
      <c r="P82" s="36"/>
      <c r="Q82" s="37"/>
      <c r="R82" s="37"/>
      <c r="S82" s="37"/>
    </row>
    <row r="83" spans="1:19" ht="20.100000000000001" customHeight="1" x14ac:dyDescent="0.25">
      <c r="A83" s="39"/>
      <c r="B83" s="65"/>
      <c r="C83" s="45"/>
      <c r="D83" s="46"/>
      <c r="E83" s="45"/>
      <c r="F83" s="50"/>
      <c r="G83" s="50"/>
      <c r="H83" s="50"/>
      <c r="I83" s="50"/>
      <c r="J83" s="48"/>
      <c r="K83" s="41"/>
      <c r="L83" s="49"/>
      <c r="M83" s="43"/>
      <c r="N83" s="43"/>
      <c r="O83" s="44"/>
      <c r="P83" s="36"/>
      <c r="Q83" s="37"/>
      <c r="R83" s="37"/>
      <c r="S83" s="37"/>
    </row>
    <row r="84" spans="1:19" ht="20.100000000000001" customHeight="1" x14ac:dyDescent="0.25">
      <c r="A84" s="39"/>
      <c r="B84" s="65"/>
      <c r="C84" s="45"/>
      <c r="D84" s="46"/>
      <c r="E84" s="45"/>
      <c r="F84" s="45"/>
      <c r="G84" s="50"/>
      <c r="H84" s="50"/>
      <c r="I84" s="50"/>
      <c r="J84" s="48"/>
      <c r="K84" s="41"/>
      <c r="L84" s="62"/>
      <c r="M84" s="43"/>
      <c r="N84" s="43"/>
      <c r="O84" s="44"/>
      <c r="P84" s="36"/>
      <c r="Q84" s="37"/>
      <c r="R84" s="37"/>
      <c r="S84" s="37"/>
    </row>
    <row r="85" spans="1:19" ht="20.100000000000001" customHeight="1" x14ac:dyDescent="0.25">
      <c r="A85" s="39"/>
      <c r="B85" s="65"/>
      <c r="C85" s="45"/>
      <c r="D85" s="46"/>
      <c r="E85" s="45"/>
      <c r="F85" s="45"/>
      <c r="G85" s="50"/>
      <c r="H85" s="50"/>
      <c r="I85" s="50"/>
      <c r="J85" s="48"/>
      <c r="K85" s="41"/>
      <c r="L85" s="62"/>
      <c r="M85" s="43"/>
      <c r="N85" s="43"/>
      <c r="O85" s="44"/>
      <c r="P85" s="36"/>
      <c r="Q85" s="37"/>
      <c r="R85" s="37"/>
      <c r="S85" s="37"/>
    </row>
    <row r="86" spans="1:19" ht="20.100000000000001" customHeight="1" x14ac:dyDescent="0.25">
      <c r="A86" s="67"/>
      <c r="B86" s="65"/>
      <c r="C86" s="45"/>
      <c r="D86" s="46"/>
      <c r="E86" s="45"/>
      <c r="F86" s="45"/>
      <c r="G86" s="50"/>
      <c r="H86" s="50"/>
      <c r="I86" s="50"/>
      <c r="J86" s="48"/>
      <c r="K86" s="41"/>
      <c r="L86" s="62"/>
      <c r="M86" s="43"/>
      <c r="N86" s="43"/>
      <c r="O86" s="44"/>
      <c r="P86" s="36"/>
      <c r="Q86" s="37"/>
      <c r="R86" s="37"/>
      <c r="S86" s="37"/>
    </row>
    <row r="87" spans="1:19" ht="20.100000000000001" customHeight="1" x14ac:dyDescent="0.25">
      <c r="A87" s="67"/>
      <c r="B87" s="65"/>
      <c r="C87" s="45"/>
      <c r="D87" s="46"/>
      <c r="E87" s="45"/>
      <c r="F87" s="45"/>
      <c r="G87" s="50"/>
      <c r="H87" s="50"/>
      <c r="I87" s="50"/>
      <c r="J87" s="48"/>
      <c r="K87" s="41"/>
      <c r="L87" s="62"/>
      <c r="M87" s="43"/>
      <c r="N87" s="43"/>
      <c r="O87" s="44"/>
      <c r="P87" s="36"/>
      <c r="Q87" s="37"/>
      <c r="R87" s="37"/>
      <c r="S87" s="37"/>
    </row>
    <row r="88" spans="1:19" ht="20.100000000000001" customHeight="1" x14ac:dyDescent="0.25">
      <c r="A88" s="68"/>
      <c r="B88" s="64"/>
      <c r="C88" s="51"/>
      <c r="D88" s="52"/>
      <c r="E88" s="51"/>
      <c r="F88" s="47"/>
      <c r="G88" s="47"/>
      <c r="H88" s="47"/>
      <c r="I88" s="47"/>
      <c r="J88" s="53"/>
      <c r="K88" s="54"/>
      <c r="L88" s="49"/>
      <c r="M88" s="43"/>
      <c r="N88" s="43"/>
      <c r="O88" s="44"/>
      <c r="P88" s="36"/>
      <c r="Q88" s="37"/>
      <c r="R88" s="37"/>
      <c r="S88" s="37"/>
    </row>
    <row r="89" spans="1:19" ht="20.100000000000001" customHeight="1" x14ac:dyDescent="0.25">
      <c r="A89" s="69"/>
      <c r="B89" s="70"/>
      <c r="C89" s="58"/>
      <c r="D89" s="59"/>
      <c r="E89" s="58"/>
      <c r="F89" s="60"/>
      <c r="G89" s="60"/>
      <c r="H89" s="60"/>
      <c r="I89" s="60"/>
      <c r="J89" s="61"/>
      <c r="K89" s="54"/>
      <c r="L89" s="49"/>
      <c r="M89" s="43"/>
      <c r="N89" s="43"/>
      <c r="O89" s="44"/>
      <c r="P89" s="36"/>
      <c r="Q89" s="37"/>
      <c r="R89" s="37"/>
      <c r="S89" s="37"/>
    </row>
    <row r="90" spans="1:19" ht="20.100000000000001" customHeight="1" x14ac:dyDescent="0.25">
      <c r="A90" s="69"/>
      <c r="B90" s="70"/>
      <c r="C90" s="58"/>
      <c r="D90" s="59"/>
      <c r="E90" s="58"/>
      <c r="F90" s="60"/>
      <c r="G90" s="60"/>
      <c r="H90" s="60"/>
      <c r="I90" s="60"/>
      <c r="J90" s="61"/>
      <c r="K90" s="54"/>
      <c r="L90" s="49"/>
      <c r="M90" s="43"/>
      <c r="N90" s="43"/>
      <c r="O90" s="44"/>
      <c r="P90" s="36"/>
      <c r="Q90" s="37"/>
      <c r="R90" s="37"/>
      <c r="S90" s="37"/>
    </row>
    <row r="91" spans="1:19" ht="20.100000000000001" customHeight="1" x14ac:dyDescent="0.25">
      <c r="A91" s="69"/>
      <c r="B91" s="70"/>
      <c r="C91" s="58"/>
      <c r="D91" s="59"/>
      <c r="E91" s="58"/>
      <c r="F91" s="60"/>
      <c r="G91" s="60"/>
      <c r="H91" s="60"/>
      <c r="I91" s="60"/>
      <c r="J91" s="61"/>
      <c r="K91" s="54"/>
      <c r="L91" s="49"/>
      <c r="M91" s="43"/>
      <c r="N91" s="43"/>
      <c r="O91" s="44"/>
      <c r="P91" s="36"/>
      <c r="Q91" s="37"/>
      <c r="R91" s="37"/>
      <c r="S91" s="37"/>
    </row>
    <row r="92" spans="1:19" ht="20.100000000000001" customHeight="1" x14ac:dyDescent="0.25">
      <c r="A92" s="69"/>
      <c r="B92" s="70"/>
      <c r="C92" s="58"/>
      <c r="D92" s="59"/>
      <c r="E92" s="58"/>
      <c r="F92" s="60"/>
      <c r="G92" s="60"/>
      <c r="H92" s="60"/>
      <c r="I92" s="60"/>
      <c r="J92" s="61"/>
      <c r="K92" s="54"/>
      <c r="L92" s="49"/>
      <c r="M92" s="43"/>
      <c r="N92" s="43"/>
      <c r="O92" s="44"/>
      <c r="P92" s="36"/>
      <c r="Q92" s="37"/>
      <c r="R92" s="37"/>
      <c r="S92" s="37"/>
    </row>
    <row r="93" spans="1:19" ht="20.100000000000001" customHeight="1" x14ac:dyDescent="0.25">
      <c r="A93" s="69"/>
      <c r="B93" s="70"/>
      <c r="C93" s="57"/>
      <c r="D93" s="71"/>
      <c r="E93" s="57"/>
      <c r="F93" s="60"/>
      <c r="G93" s="60"/>
      <c r="H93" s="60"/>
      <c r="I93" s="60"/>
      <c r="J93" s="72"/>
      <c r="K93" s="41"/>
      <c r="L93" s="62"/>
      <c r="M93" s="43"/>
      <c r="N93" s="43"/>
      <c r="O93" s="44"/>
      <c r="P93" s="36"/>
      <c r="Q93" s="37"/>
      <c r="R93" s="37"/>
      <c r="S93" s="37"/>
    </row>
    <row r="94" spans="1:19" ht="20.100000000000001" customHeight="1" x14ac:dyDescent="0.25">
      <c r="A94" s="73"/>
      <c r="B94" s="74"/>
      <c r="C94" s="75"/>
      <c r="D94" s="75"/>
      <c r="E94" s="75"/>
      <c r="F94" s="76"/>
      <c r="G94" s="76"/>
      <c r="H94" s="76"/>
      <c r="I94" s="76"/>
      <c r="J94" s="75"/>
      <c r="K94" s="77"/>
      <c r="L94" s="77"/>
      <c r="M94" s="78"/>
      <c r="N94" s="78"/>
      <c r="O94" s="79"/>
      <c r="P94" s="80"/>
      <c r="Q94" s="80"/>
      <c r="R94" s="80"/>
      <c r="S94" s="81"/>
    </row>
    <row r="95" spans="1:19" ht="20.100000000000001" customHeight="1" x14ac:dyDescent="0.25">
      <c r="A95" s="82"/>
      <c r="B95" s="83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5"/>
      <c r="N95" s="85"/>
      <c r="O95" s="86"/>
      <c r="P95" s="84"/>
      <c r="Q95" s="84"/>
      <c r="R95" s="84"/>
      <c r="S95" s="87"/>
    </row>
    <row r="96" spans="1:19" ht="20.100000000000001" customHeight="1" x14ac:dyDescent="0.25">
      <c r="A96" s="93" t="s">
        <v>39</v>
      </c>
      <c r="B96" s="94" t="s">
        <v>40</v>
      </c>
      <c r="C96" s="93" t="s">
        <v>41</v>
      </c>
      <c r="D96" s="93" t="s">
        <v>42</v>
      </c>
      <c r="E96" s="93" t="s">
        <v>43</v>
      </c>
      <c r="F96" s="93" t="s">
        <v>44</v>
      </c>
      <c r="G96" s="93" t="s">
        <v>45</v>
      </c>
      <c r="H96" s="93" t="s">
        <v>46</v>
      </c>
      <c r="I96" s="93" t="s">
        <v>47</v>
      </c>
      <c r="J96" s="95" t="s">
        <v>48</v>
      </c>
      <c r="K96" s="96" t="s">
        <v>49</v>
      </c>
      <c r="L96" s="97" t="s">
        <v>50</v>
      </c>
      <c r="M96" s="98" t="s">
        <v>42</v>
      </c>
      <c r="N96" s="99" t="s">
        <v>43</v>
      </c>
      <c r="O96" s="100" t="s">
        <v>51</v>
      </c>
      <c r="Q96" s="93"/>
      <c r="R96" s="93"/>
    </row>
    <row r="97" spans="1:18" ht="20.100000000000001" customHeight="1" x14ac:dyDescent="0.25">
      <c r="A97" s="101" t="s">
        <v>52</v>
      </c>
      <c r="B97" s="102">
        <v>44560</v>
      </c>
      <c r="C97" s="103" t="s">
        <v>53</v>
      </c>
      <c r="D97" s="40" t="s">
        <v>54</v>
      </c>
      <c r="E97" s="104" t="s">
        <v>55</v>
      </c>
      <c r="F97" s="106"/>
      <c r="G97" s="103" t="s">
        <v>56</v>
      </c>
      <c r="H97" s="106"/>
      <c r="I97" s="106"/>
      <c r="J97" s="108" t="s">
        <v>57</v>
      </c>
      <c r="K97" s="109" t="s">
        <v>58</v>
      </c>
      <c r="L97" s="110"/>
      <c r="M97" s="111" t="s">
        <v>59</v>
      </c>
      <c r="N97" s="111" t="s">
        <v>60</v>
      </c>
      <c r="O97" s="112">
        <v>689383631</v>
      </c>
      <c r="Q97" s="105"/>
      <c r="R97" s="107"/>
    </row>
    <row r="98" spans="1:18" ht="20.100000000000001" customHeight="1" x14ac:dyDescent="0.25">
      <c r="A98" s="101" t="s">
        <v>61</v>
      </c>
      <c r="B98" s="113">
        <v>44826</v>
      </c>
      <c r="C98" s="114" t="s">
        <v>53</v>
      </c>
      <c r="D98" s="46" t="s">
        <v>62</v>
      </c>
      <c r="E98" s="114" t="s">
        <v>55</v>
      </c>
      <c r="F98" s="114"/>
      <c r="G98" s="114" t="s">
        <v>56</v>
      </c>
      <c r="H98" s="116"/>
      <c r="I98" s="116"/>
      <c r="J98" s="117" t="s">
        <v>57</v>
      </c>
      <c r="K98" s="109" t="s">
        <v>58</v>
      </c>
      <c r="L98" s="118"/>
      <c r="M98" s="111" t="s">
        <v>63</v>
      </c>
      <c r="N98" s="111" t="s">
        <v>64</v>
      </c>
      <c r="O98" s="112">
        <v>620904272</v>
      </c>
      <c r="Q98" s="115"/>
      <c r="R98" s="114"/>
    </row>
    <row r="99" spans="1:18" ht="20.100000000000001" customHeight="1" x14ac:dyDescent="0.25">
      <c r="A99" s="101" t="s">
        <v>313</v>
      </c>
      <c r="B99" s="113">
        <v>11</v>
      </c>
      <c r="C99" s="114" t="s">
        <v>75</v>
      </c>
      <c r="D99" s="46" t="s">
        <v>307</v>
      </c>
      <c r="E99" s="114" t="s">
        <v>308</v>
      </c>
      <c r="F99" s="114" t="s">
        <v>70</v>
      </c>
      <c r="G99" s="114"/>
      <c r="H99" s="116"/>
      <c r="I99" s="116"/>
      <c r="J99" s="117" t="s">
        <v>69</v>
      </c>
      <c r="K99" s="109"/>
      <c r="L99" s="118"/>
      <c r="M99" s="111" t="s">
        <v>314</v>
      </c>
      <c r="N99" s="111" t="s">
        <v>315</v>
      </c>
      <c r="O99" s="112">
        <v>134771204</v>
      </c>
      <c r="Q99" s="119"/>
      <c r="R99" s="114"/>
    </row>
    <row r="100" spans="1:18" ht="20.100000000000001" customHeight="1" x14ac:dyDescent="0.25">
      <c r="A100" s="101"/>
      <c r="B100" s="113">
        <v>44841</v>
      </c>
      <c r="C100" s="114" t="s">
        <v>65</v>
      </c>
      <c r="D100" s="46" t="s">
        <v>316</v>
      </c>
      <c r="E100" s="114" t="s">
        <v>317</v>
      </c>
      <c r="F100" s="114" t="s">
        <v>70</v>
      </c>
      <c r="G100" s="114"/>
      <c r="H100" s="116"/>
      <c r="I100" s="116"/>
      <c r="J100" s="117" t="s">
        <v>69</v>
      </c>
      <c r="K100" s="109"/>
      <c r="L100" s="118"/>
      <c r="M100" s="111" t="s">
        <v>318</v>
      </c>
      <c r="N100" s="111" t="s">
        <v>319</v>
      </c>
      <c r="O100" s="112">
        <v>695605381</v>
      </c>
      <c r="Q100" s="119"/>
      <c r="R100" s="114"/>
    </row>
    <row r="101" spans="1:18" ht="20.100000000000001" customHeight="1" x14ac:dyDescent="0.25">
      <c r="A101" s="101"/>
      <c r="B101" s="120">
        <v>44832</v>
      </c>
      <c r="C101" s="121" t="s">
        <v>65</v>
      </c>
      <c r="D101" s="52" t="s">
        <v>320</v>
      </c>
      <c r="E101" s="121" t="s">
        <v>321</v>
      </c>
      <c r="F101" s="116" t="s">
        <v>269</v>
      </c>
      <c r="G101" s="121"/>
      <c r="H101" s="116"/>
      <c r="I101" s="116"/>
      <c r="J101" s="122" t="s">
        <v>69</v>
      </c>
      <c r="K101" s="123" t="s">
        <v>70</v>
      </c>
      <c r="L101" s="118"/>
      <c r="M101" s="111" t="s">
        <v>320</v>
      </c>
      <c r="N101" s="111" t="s">
        <v>213</v>
      </c>
      <c r="O101" s="124">
        <v>649497175</v>
      </c>
      <c r="Q101" s="119"/>
      <c r="R101" s="114"/>
    </row>
    <row r="102" spans="1:18" x14ac:dyDescent="0.25">
      <c r="A102" s="101" t="s">
        <v>322</v>
      </c>
      <c r="B102" s="113">
        <v>44804</v>
      </c>
      <c r="C102" s="114" t="s">
        <v>75</v>
      </c>
      <c r="D102" s="46" t="s">
        <v>323</v>
      </c>
      <c r="E102" s="114" t="s">
        <v>324</v>
      </c>
      <c r="F102" s="114"/>
      <c r="G102" s="125"/>
      <c r="H102" s="125"/>
      <c r="I102" s="125"/>
      <c r="J102" s="117" t="s">
        <v>325</v>
      </c>
      <c r="K102" s="109" t="s">
        <v>222</v>
      </c>
      <c r="L102" s="110"/>
      <c r="M102" s="111" t="s">
        <v>326</v>
      </c>
      <c r="N102" s="111" t="s">
        <v>327</v>
      </c>
      <c r="O102" s="112" t="s">
        <v>328</v>
      </c>
      <c r="Q102" s="119"/>
      <c r="R102" s="125"/>
    </row>
    <row r="103" spans="1:18" x14ac:dyDescent="0.25">
      <c r="A103" s="101" t="s">
        <v>77</v>
      </c>
      <c r="B103" s="120">
        <v>44833</v>
      </c>
      <c r="C103" s="121" t="s">
        <v>75</v>
      </c>
      <c r="D103" s="52" t="s">
        <v>78</v>
      </c>
      <c r="E103" s="121" t="s">
        <v>79</v>
      </c>
      <c r="F103" s="116"/>
      <c r="G103" s="116"/>
      <c r="H103" s="116"/>
      <c r="I103" s="116"/>
      <c r="J103" s="122" t="s">
        <v>69</v>
      </c>
      <c r="K103" s="123" t="s">
        <v>67</v>
      </c>
      <c r="L103" s="110"/>
      <c r="M103" s="111" t="s">
        <v>78</v>
      </c>
      <c r="N103" s="111" t="s">
        <v>80</v>
      </c>
      <c r="O103" s="112">
        <v>619219190</v>
      </c>
      <c r="Q103" s="126"/>
      <c r="R103" s="116"/>
    </row>
    <row r="104" spans="1:18" x14ac:dyDescent="0.25">
      <c r="A104" s="101"/>
      <c r="B104" s="120">
        <v>44833</v>
      </c>
      <c r="C104" s="121" t="s">
        <v>65</v>
      </c>
      <c r="D104" s="52" t="s">
        <v>311</v>
      </c>
      <c r="E104" s="121" t="s">
        <v>118</v>
      </c>
      <c r="F104" s="116" t="s">
        <v>70</v>
      </c>
      <c r="G104" s="116"/>
      <c r="H104" s="116"/>
      <c r="I104" s="116"/>
      <c r="J104" s="122" t="s">
        <v>69</v>
      </c>
      <c r="K104" s="123"/>
      <c r="L104" s="110"/>
      <c r="M104" s="111" t="s">
        <v>311</v>
      </c>
      <c r="N104" s="111" t="s">
        <v>329</v>
      </c>
      <c r="O104" s="112">
        <v>616951335</v>
      </c>
      <c r="Q104" s="127"/>
      <c r="R104" s="116"/>
    </row>
    <row r="105" spans="1:18" x14ac:dyDescent="0.25">
      <c r="A105" s="101" t="s">
        <v>81</v>
      </c>
      <c r="B105" s="113">
        <v>44804</v>
      </c>
      <c r="C105" s="128" t="s">
        <v>75</v>
      </c>
      <c r="D105" s="55" t="s">
        <v>82</v>
      </c>
      <c r="E105" s="128" t="s">
        <v>83</v>
      </c>
      <c r="F105" s="121"/>
      <c r="G105" s="116"/>
      <c r="H105" s="116"/>
      <c r="I105" s="116"/>
      <c r="J105" s="129" t="s">
        <v>69</v>
      </c>
      <c r="K105" s="130" t="s">
        <v>84</v>
      </c>
      <c r="L105" s="118"/>
      <c r="M105" s="111" t="s">
        <v>85</v>
      </c>
      <c r="N105" s="111" t="s">
        <v>86</v>
      </c>
      <c r="O105" s="112">
        <v>630139367</v>
      </c>
      <c r="Q105" s="115"/>
      <c r="R105" s="116"/>
    </row>
    <row r="106" spans="1:18" x14ac:dyDescent="0.25">
      <c r="A106" s="101" t="s">
        <v>87</v>
      </c>
      <c r="B106" s="113">
        <v>44820</v>
      </c>
      <c r="C106" s="121" t="s">
        <v>75</v>
      </c>
      <c r="D106" s="52" t="s">
        <v>330</v>
      </c>
      <c r="E106" s="121" t="s">
        <v>89</v>
      </c>
      <c r="F106" s="121" t="s">
        <v>67</v>
      </c>
      <c r="G106" s="116"/>
      <c r="H106" s="116"/>
      <c r="I106" s="121"/>
      <c r="J106" s="122" t="s">
        <v>69</v>
      </c>
      <c r="K106" s="123" t="s">
        <v>70</v>
      </c>
      <c r="L106" s="118"/>
      <c r="M106" s="111" t="s">
        <v>88</v>
      </c>
      <c r="N106" s="111" t="s">
        <v>90</v>
      </c>
      <c r="O106" s="112">
        <v>614464032</v>
      </c>
      <c r="Q106" s="115"/>
      <c r="R106" s="125"/>
    </row>
    <row r="107" spans="1:18" x14ac:dyDescent="0.25">
      <c r="A107" s="101"/>
      <c r="B107" s="113">
        <v>44800</v>
      </c>
      <c r="C107" s="121" t="s">
        <v>53</v>
      </c>
      <c r="D107" s="131" t="s">
        <v>92</v>
      </c>
      <c r="E107" s="132" t="s">
        <v>331</v>
      </c>
      <c r="F107" s="116"/>
      <c r="G107" s="116"/>
      <c r="H107" s="116"/>
      <c r="I107" s="116"/>
      <c r="J107" s="122" t="s">
        <v>69</v>
      </c>
      <c r="K107" s="123"/>
      <c r="L107" s="134"/>
      <c r="M107" s="111" t="s">
        <v>93</v>
      </c>
      <c r="N107" s="111" t="s">
        <v>74</v>
      </c>
      <c r="O107" s="112">
        <v>675682481</v>
      </c>
      <c r="Q107" s="133"/>
      <c r="R107" s="116"/>
    </row>
    <row r="108" spans="1:18" x14ac:dyDescent="0.25">
      <c r="A108" s="101" t="s">
        <v>332</v>
      </c>
      <c r="B108" s="113">
        <v>44772</v>
      </c>
      <c r="C108" s="121" t="s">
        <v>75</v>
      </c>
      <c r="D108" s="52" t="s">
        <v>333</v>
      </c>
      <c r="E108" s="121" t="s">
        <v>334</v>
      </c>
      <c r="F108" s="116" t="s">
        <v>335</v>
      </c>
      <c r="G108" s="116"/>
      <c r="H108" s="116"/>
      <c r="I108" s="116"/>
      <c r="J108" s="122" t="s">
        <v>325</v>
      </c>
      <c r="K108" s="123" t="s">
        <v>119</v>
      </c>
      <c r="L108" s="134"/>
      <c r="M108" s="111" t="s">
        <v>336</v>
      </c>
      <c r="N108" s="111" t="s">
        <v>337</v>
      </c>
      <c r="O108" s="112">
        <v>603993933</v>
      </c>
      <c r="Q108" s="127"/>
      <c r="R108" s="116"/>
    </row>
    <row r="109" spans="1:18" x14ac:dyDescent="0.25">
      <c r="A109" s="101" t="s">
        <v>94</v>
      </c>
      <c r="B109" s="113">
        <v>44711</v>
      </c>
      <c r="C109" s="121" t="s">
        <v>65</v>
      </c>
      <c r="D109" s="52" t="s">
        <v>95</v>
      </c>
      <c r="E109" s="121" t="s">
        <v>96</v>
      </c>
      <c r="F109" s="116"/>
      <c r="G109" s="116"/>
      <c r="H109" s="116"/>
      <c r="I109" s="116"/>
      <c r="J109" s="122" t="s">
        <v>66</v>
      </c>
      <c r="K109" s="123" t="s">
        <v>84</v>
      </c>
      <c r="L109" s="134"/>
      <c r="M109" s="111" t="s">
        <v>97</v>
      </c>
      <c r="N109" s="111" t="s">
        <v>98</v>
      </c>
      <c r="O109" s="112">
        <v>643056152</v>
      </c>
      <c r="Q109" s="127"/>
      <c r="R109" s="116"/>
    </row>
    <row r="110" spans="1:18" ht="25.5" x14ac:dyDescent="0.25">
      <c r="A110" s="101"/>
      <c r="B110" s="113">
        <v>44806</v>
      </c>
      <c r="C110" s="121" t="s">
        <v>65</v>
      </c>
      <c r="D110" s="52" t="s">
        <v>338</v>
      </c>
      <c r="E110" s="121" t="s">
        <v>339</v>
      </c>
      <c r="F110" s="116" t="s">
        <v>67</v>
      </c>
      <c r="G110" s="116"/>
      <c r="H110" s="116"/>
      <c r="I110" s="116"/>
      <c r="J110" s="122" t="s">
        <v>57</v>
      </c>
      <c r="K110" s="123" t="s">
        <v>70</v>
      </c>
      <c r="L110" s="134"/>
      <c r="M110" s="111" t="s">
        <v>338</v>
      </c>
      <c r="N110" s="111" t="s">
        <v>340</v>
      </c>
      <c r="O110" s="112">
        <v>680452220</v>
      </c>
      <c r="Q110" s="127"/>
      <c r="R110" s="116"/>
    </row>
    <row r="111" spans="1:18" x14ac:dyDescent="0.25">
      <c r="A111" s="101"/>
      <c r="B111" s="113">
        <v>44844</v>
      </c>
      <c r="C111" s="121" t="s">
        <v>65</v>
      </c>
      <c r="D111" s="52" t="s">
        <v>341</v>
      </c>
      <c r="E111" s="121" t="s">
        <v>342</v>
      </c>
      <c r="F111" s="116" t="s">
        <v>70</v>
      </c>
      <c r="G111" s="116"/>
      <c r="H111" s="116"/>
      <c r="I111" s="116"/>
      <c r="J111" s="122" t="s">
        <v>69</v>
      </c>
      <c r="K111" s="123"/>
      <c r="L111" s="134"/>
      <c r="M111" s="111" t="s">
        <v>341</v>
      </c>
      <c r="N111" s="111" t="s">
        <v>343</v>
      </c>
      <c r="O111" s="112">
        <v>665931332</v>
      </c>
      <c r="Q111" s="127"/>
      <c r="R111" s="116"/>
    </row>
    <row r="112" spans="1:18" x14ac:dyDescent="0.25">
      <c r="A112" s="101" t="s">
        <v>344</v>
      </c>
      <c r="B112" s="113">
        <v>44853</v>
      </c>
      <c r="C112" s="121" t="s">
        <v>99</v>
      </c>
      <c r="D112" s="52" t="s">
        <v>100</v>
      </c>
      <c r="E112" s="121" t="s">
        <v>101</v>
      </c>
      <c r="F112" s="116"/>
      <c r="G112" s="116" t="s">
        <v>56</v>
      </c>
      <c r="H112" s="116"/>
      <c r="I112" s="116"/>
      <c r="J112" s="122" t="s">
        <v>57</v>
      </c>
      <c r="K112" s="123" t="s">
        <v>56</v>
      </c>
      <c r="L112" s="134"/>
      <c r="M112" s="111" t="s">
        <v>100</v>
      </c>
      <c r="N112" s="111" t="s">
        <v>102</v>
      </c>
      <c r="O112" s="112">
        <v>674378007</v>
      </c>
      <c r="Q112" s="127"/>
      <c r="R112" s="116"/>
    </row>
    <row r="113" spans="1:18" x14ac:dyDescent="0.25">
      <c r="A113" s="101" t="s">
        <v>105</v>
      </c>
      <c r="B113" s="120">
        <v>44816</v>
      </c>
      <c r="C113" s="121" t="s">
        <v>53</v>
      </c>
      <c r="D113" s="52" t="s">
        <v>106</v>
      </c>
      <c r="E113" s="121" t="s">
        <v>107</v>
      </c>
      <c r="F113" s="125"/>
      <c r="G113" s="125" t="s">
        <v>108</v>
      </c>
      <c r="H113" s="116"/>
      <c r="I113" s="116"/>
      <c r="J113" s="122" t="s">
        <v>57</v>
      </c>
      <c r="K113" s="123" t="s">
        <v>108</v>
      </c>
      <c r="L113" s="118"/>
      <c r="M113" s="111" t="s">
        <v>106</v>
      </c>
      <c r="N113" s="111" t="s">
        <v>109</v>
      </c>
      <c r="O113" s="112">
        <v>630450728</v>
      </c>
      <c r="Q113" s="115"/>
      <c r="R113" s="125"/>
    </row>
    <row r="114" spans="1:18" x14ac:dyDescent="0.25">
      <c r="A114" s="101" t="s">
        <v>110</v>
      </c>
      <c r="B114" s="113">
        <v>44727</v>
      </c>
      <c r="C114" s="121" t="s">
        <v>53</v>
      </c>
      <c r="D114" s="52" t="s">
        <v>111</v>
      </c>
      <c r="E114" s="121" t="s">
        <v>112</v>
      </c>
      <c r="F114" s="116"/>
      <c r="G114" s="121" t="s">
        <v>113</v>
      </c>
      <c r="H114" s="116"/>
      <c r="I114" s="116"/>
      <c r="J114" s="122" t="s">
        <v>57</v>
      </c>
      <c r="K114" s="123" t="s">
        <v>113</v>
      </c>
      <c r="L114" s="118"/>
      <c r="M114" s="111" t="s">
        <v>114</v>
      </c>
      <c r="N114" s="111" t="s">
        <v>115</v>
      </c>
      <c r="O114" s="112">
        <v>634408768</v>
      </c>
      <c r="Q114" s="115"/>
      <c r="R114" s="116"/>
    </row>
    <row r="115" spans="1:18" x14ac:dyDescent="0.25">
      <c r="A115" s="101" t="s">
        <v>116</v>
      </c>
      <c r="B115" s="135">
        <v>44824</v>
      </c>
      <c r="C115" s="136" t="s">
        <v>65</v>
      </c>
      <c r="D115" s="59" t="s">
        <v>117</v>
      </c>
      <c r="E115" s="136" t="s">
        <v>118</v>
      </c>
      <c r="F115" s="138" t="s">
        <v>176</v>
      </c>
      <c r="G115" s="136"/>
      <c r="H115" s="138"/>
      <c r="I115" s="138"/>
      <c r="J115" s="139" t="s">
        <v>69</v>
      </c>
      <c r="K115" s="123" t="s">
        <v>119</v>
      </c>
      <c r="L115" s="140"/>
      <c r="M115" s="111" t="s">
        <v>117</v>
      </c>
      <c r="N115" s="111" t="s">
        <v>120</v>
      </c>
      <c r="O115" s="112">
        <v>622146195</v>
      </c>
      <c r="Q115" s="137"/>
      <c r="R115" s="138"/>
    </row>
    <row r="116" spans="1:18" x14ac:dyDescent="0.25">
      <c r="A116" s="101" t="s">
        <v>121</v>
      </c>
      <c r="B116" s="120">
        <v>44560</v>
      </c>
      <c r="C116" s="121" t="s">
        <v>75</v>
      </c>
      <c r="D116" s="52" t="s">
        <v>122</v>
      </c>
      <c r="E116" s="121" t="s">
        <v>79</v>
      </c>
      <c r="F116" s="116"/>
      <c r="G116" s="121" t="s">
        <v>56</v>
      </c>
      <c r="H116" s="116"/>
      <c r="I116" s="116"/>
      <c r="J116" s="117" t="s">
        <v>57</v>
      </c>
      <c r="K116" s="109" t="s">
        <v>58</v>
      </c>
      <c r="L116" s="118"/>
      <c r="M116" s="111" t="s">
        <v>123</v>
      </c>
      <c r="N116" s="111" t="s">
        <v>124</v>
      </c>
      <c r="O116" s="112">
        <v>637657480</v>
      </c>
      <c r="Q116" s="115"/>
      <c r="R116" s="125"/>
    </row>
    <row r="117" spans="1:18" x14ac:dyDescent="0.25">
      <c r="A117" s="101" t="s">
        <v>125</v>
      </c>
      <c r="B117" s="120">
        <v>44746</v>
      </c>
      <c r="C117" s="121" t="s">
        <v>53</v>
      </c>
      <c r="D117" s="52" t="s">
        <v>126</v>
      </c>
      <c r="E117" s="121" t="s">
        <v>127</v>
      </c>
      <c r="F117" s="116"/>
      <c r="G117" s="121" t="s">
        <v>128</v>
      </c>
      <c r="H117" s="116"/>
      <c r="I117" s="121" t="s">
        <v>129</v>
      </c>
      <c r="J117" s="122" t="s">
        <v>57</v>
      </c>
      <c r="K117" s="123" t="s">
        <v>130</v>
      </c>
      <c r="L117" s="118"/>
      <c r="M117" s="111" t="s">
        <v>126</v>
      </c>
      <c r="N117" s="111" t="s">
        <v>131</v>
      </c>
      <c r="O117" s="112">
        <v>677806233</v>
      </c>
      <c r="Q117" s="126"/>
      <c r="R117" s="121"/>
    </row>
    <row r="118" spans="1:18" x14ac:dyDescent="0.25">
      <c r="A118" s="101" t="s">
        <v>132</v>
      </c>
      <c r="B118" s="141">
        <v>44746</v>
      </c>
      <c r="C118" s="136" t="s">
        <v>75</v>
      </c>
      <c r="D118" s="59" t="s">
        <v>126</v>
      </c>
      <c r="E118" s="136" t="s">
        <v>133</v>
      </c>
      <c r="F118" s="138"/>
      <c r="G118" s="136" t="s">
        <v>113</v>
      </c>
      <c r="H118" s="138"/>
      <c r="I118" s="138"/>
      <c r="J118" s="139" t="s">
        <v>57</v>
      </c>
      <c r="K118" s="123" t="s">
        <v>113</v>
      </c>
      <c r="L118" s="110"/>
      <c r="M118" s="111" t="s">
        <v>126</v>
      </c>
      <c r="N118" s="111" t="s">
        <v>134</v>
      </c>
      <c r="O118" s="112">
        <v>677131891</v>
      </c>
      <c r="Q118" s="142"/>
      <c r="R118" s="136"/>
    </row>
    <row r="119" spans="1:18" x14ac:dyDescent="0.25">
      <c r="A119" s="101" t="s">
        <v>135</v>
      </c>
      <c r="B119" s="143">
        <v>44744</v>
      </c>
      <c r="C119" s="144" t="s">
        <v>53</v>
      </c>
      <c r="D119" s="63" t="s">
        <v>136</v>
      </c>
      <c r="E119" s="144" t="s">
        <v>103</v>
      </c>
      <c r="F119" s="144" t="s">
        <v>269</v>
      </c>
      <c r="G119" s="145"/>
      <c r="H119" s="145"/>
      <c r="I119" s="145"/>
      <c r="J119" s="147" t="s">
        <v>69</v>
      </c>
      <c r="K119" s="148" t="s">
        <v>70</v>
      </c>
      <c r="L119" s="110"/>
      <c r="M119" s="111" t="s">
        <v>136</v>
      </c>
      <c r="N119" s="111" t="s">
        <v>68</v>
      </c>
      <c r="O119" s="112">
        <v>686183464</v>
      </c>
      <c r="Q119" s="146"/>
      <c r="R119" s="145"/>
    </row>
    <row r="120" spans="1:18" x14ac:dyDescent="0.25">
      <c r="A120" s="101" t="s">
        <v>137</v>
      </c>
      <c r="B120" s="143">
        <v>44744</v>
      </c>
      <c r="C120" s="144" t="s">
        <v>75</v>
      </c>
      <c r="D120" s="63" t="s">
        <v>136</v>
      </c>
      <c r="E120" s="144" t="s">
        <v>138</v>
      </c>
      <c r="F120" s="144" t="s">
        <v>269</v>
      </c>
      <c r="G120" s="145"/>
      <c r="H120" s="145"/>
      <c r="I120" s="145"/>
      <c r="J120" s="147" t="s">
        <v>69</v>
      </c>
      <c r="K120" s="148" t="s">
        <v>70</v>
      </c>
      <c r="L120" s="110"/>
      <c r="M120" s="111" t="s">
        <v>136</v>
      </c>
      <c r="N120" s="111" t="s">
        <v>139</v>
      </c>
      <c r="O120" s="112">
        <v>686484606</v>
      </c>
      <c r="Q120" s="146"/>
      <c r="R120" s="145"/>
    </row>
    <row r="121" spans="1:18" x14ac:dyDescent="0.25">
      <c r="A121" s="101" t="s">
        <v>143</v>
      </c>
      <c r="B121" s="120">
        <v>44810</v>
      </c>
      <c r="C121" s="121" t="s">
        <v>75</v>
      </c>
      <c r="D121" s="52" t="s">
        <v>141</v>
      </c>
      <c r="E121" s="121" t="s">
        <v>144</v>
      </c>
      <c r="F121" s="125"/>
      <c r="G121" s="125"/>
      <c r="H121" s="116"/>
      <c r="I121" s="116"/>
      <c r="J121" s="122" t="s">
        <v>69</v>
      </c>
      <c r="K121" s="123" t="s">
        <v>67</v>
      </c>
      <c r="L121" s="118"/>
      <c r="M121" s="111" t="s">
        <v>141</v>
      </c>
      <c r="N121" s="111" t="s">
        <v>145</v>
      </c>
      <c r="O121" s="112">
        <v>786098808</v>
      </c>
      <c r="Q121" s="126"/>
      <c r="R121" s="125"/>
    </row>
    <row r="122" spans="1:18" x14ac:dyDescent="0.25">
      <c r="A122" s="101" t="s">
        <v>140</v>
      </c>
      <c r="B122" s="120">
        <v>44728</v>
      </c>
      <c r="C122" s="121" t="s">
        <v>53</v>
      </c>
      <c r="D122" s="52" t="s">
        <v>141</v>
      </c>
      <c r="E122" s="121" t="s">
        <v>146</v>
      </c>
      <c r="F122" s="125"/>
      <c r="G122" s="121" t="s">
        <v>113</v>
      </c>
      <c r="H122" s="116"/>
      <c r="I122" s="116"/>
      <c r="J122" s="122" t="s">
        <v>57</v>
      </c>
      <c r="K122" s="123" t="s">
        <v>113</v>
      </c>
      <c r="L122" s="118"/>
      <c r="M122" s="111" t="s">
        <v>141</v>
      </c>
      <c r="N122" s="111" t="s">
        <v>142</v>
      </c>
      <c r="O122" s="112">
        <v>620735983</v>
      </c>
      <c r="Q122" s="126"/>
      <c r="R122" s="125"/>
    </row>
    <row r="123" spans="1:18" x14ac:dyDescent="0.25">
      <c r="A123" s="101" t="s">
        <v>147</v>
      </c>
      <c r="B123" s="120">
        <v>44795</v>
      </c>
      <c r="C123" s="121" t="s">
        <v>53</v>
      </c>
      <c r="D123" s="52" t="s">
        <v>148</v>
      </c>
      <c r="E123" s="121" t="s">
        <v>149</v>
      </c>
      <c r="F123" s="116" t="s">
        <v>345</v>
      </c>
      <c r="G123" s="116"/>
      <c r="H123" s="116"/>
      <c r="I123" s="116"/>
      <c r="J123" s="122" t="s">
        <v>69</v>
      </c>
      <c r="K123" s="123" t="s">
        <v>119</v>
      </c>
      <c r="L123" s="118"/>
      <c r="M123" s="111" t="s">
        <v>150</v>
      </c>
      <c r="N123" s="111" t="s">
        <v>151</v>
      </c>
      <c r="O123" s="112">
        <v>671201356</v>
      </c>
      <c r="Q123" s="115"/>
      <c r="R123" s="116"/>
    </row>
    <row r="124" spans="1:18" x14ac:dyDescent="0.25">
      <c r="A124" s="101" t="s">
        <v>152</v>
      </c>
      <c r="B124" s="120">
        <v>44813</v>
      </c>
      <c r="C124" s="121" t="s">
        <v>75</v>
      </c>
      <c r="D124" s="52" t="s">
        <v>153</v>
      </c>
      <c r="E124" s="121" t="s">
        <v>154</v>
      </c>
      <c r="F124" s="121"/>
      <c r="G124" s="116"/>
      <c r="H124" s="116"/>
      <c r="I124" s="116"/>
      <c r="J124" s="117" t="s">
        <v>69</v>
      </c>
      <c r="K124" s="109" t="s">
        <v>67</v>
      </c>
      <c r="L124" s="118"/>
      <c r="M124" s="111" t="s">
        <v>155</v>
      </c>
      <c r="N124" s="111" t="s">
        <v>156</v>
      </c>
      <c r="O124" s="112">
        <v>603134847</v>
      </c>
      <c r="Q124" s="115"/>
      <c r="R124" s="125"/>
    </row>
    <row r="125" spans="1:18" x14ac:dyDescent="0.25">
      <c r="A125" s="101" t="s">
        <v>157</v>
      </c>
      <c r="B125" s="120">
        <v>44823</v>
      </c>
      <c r="C125" s="121" t="s">
        <v>75</v>
      </c>
      <c r="D125" s="52" t="s">
        <v>158</v>
      </c>
      <c r="E125" s="121" t="s">
        <v>159</v>
      </c>
      <c r="F125" s="121" t="s">
        <v>67</v>
      </c>
      <c r="G125" s="116"/>
      <c r="H125" s="116"/>
      <c r="I125" s="116"/>
      <c r="J125" s="117" t="s">
        <v>69</v>
      </c>
      <c r="K125" s="109" t="s">
        <v>269</v>
      </c>
      <c r="L125" s="118"/>
      <c r="M125" s="111" t="s">
        <v>158</v>
      </c>
      <c r="N125" s="111" t="s">
        <v>160</v>
      </c>
      <c r="O125" s="112">
        <v>678406908</v>
      </c>
      <c r="Q125" s="115"/>
      <c r="R125" s="125"/>
    </row>
    <row r="126" spans="1:18" x14ac:dyDescent="0.25">
      <c r="A126" s="101" t="s">
        <v>165</v>
      </c>
      <c r="B126" s="120">
        <v>44804</v>
      </c>
      <c r="C126" s="121" t="s">
        <v>65</v>
      </c>
      <c r="D126" s="52" t="s">
        <v>166</v>
      </c>
      <c r="E126" s="121" t="s">
        <v>167</v>
      </c>
      <c r="F126" s="121"/>
      <c r="G126" s="116"/>
      <c r="H126" s="116"/>
      <c r="I126" s="116"/>
      <c r="J126" s="117" t="s">
        <v>69</v>
      </c>
      <c r="K126" s="109" t="s">
        <v>84</v>
      </c>
      <c r="L126" s="118"/>
      <c r="M126" s="111" t="s">
        <v>166</v>
      </c>
      <c r="N126" s="111" t="s">
        <v>86</v>
      </c>
      <c r="O126" s="112">
        <v>321573428</v>
      </c>
      <c r="Q126" s="119"/>
      <c r="R126" s="125"/>
    </row>
    <row r="127" spans="1:18" x14ac:dyDescent="0.25">
      <c r="A127" s="101" t="s">
        <v>161</v>
      </c>
      <c r="B127" s="120">
        <v>44517</v>
      </c>
      <c r="C127" s="121" t="s">
        <v>65</v>
      </c>
      <c r="D127" s="52" t="s">
        <v>162</v>
      </c>
      <c r="E127" s="121" t="s">
        <v>163</v>
      </c>
      <c r="F127" s="121"/>
      <c r="G127" s="116"/>
      <c r="H127" s="116"/>
      <c r="I127" s="116"/>
      <c r="J127" s="117" t="s">
        <v>57</v>
      </c>
      <c r="K127" s="109" t="s">
        <v>113</v>
      </c>
      <c r="L127" s="118"/>
      <c r="M127" s="111" t="s">
        <v>162</v>
      </c>
      <c r="N127" s="111" t="s">
        <v>164</v>
      </c>
      <c r="O127" s="112">
        <v>609333621</v>
      </c>
      <c r="Q127" s="119"/>
      <c r="R127" s="125"/>
    </row>
    <row r="128" spans="1:18" x14ac:dyDescent="0.25">
      <c r="A128" s="101"/>
      <c r="B128" s="120">
        <v>44844</v>
      </c>
      <c r="C128" s="121" t="s">
        <v>65</v>
      </c>
      <c r="D128" s="52" t="s">
        <v>346</v>
      </c>
      <c r="E128" s="121" t="s">
        <v>347</v>
      </c>
      <c r="F128" s="121" t="s">
        <v>70</v>
      </c>
      <c r="G128" s="116"/>
      <c r="H128" s="116"/>
      <c r="I128" s="116"/>
      <c r="J128" s="117" t="s">
        <v>69</v>
      </c>
      <c r="K128" s="109"/>
      <c r="L128" s="118"/>
      <c r="M128" s="111" t="s">
        <v>348</v>
      </c>
      <c r="N128" s="111" t="s">
        <v>349</v>
      </c>
      <c r="O128" s="112">
        <v>622251182</v>
      </c>
      <c r="Q128" s="119"/>
      <c r="R128" s="125"/>
    </row>
    <row r="129" spans="1:18" x14ac:dyDescent="0.25">
      <c r="A129" s="101"/>
      <c r="B129" s="120">
        <v>44844</v>
      </c>
      <c r="C129" s="121" t="s">
        <v>76</v>
      </c>
      <c r="D129" s="149" t="s">
        <v>346</v>
      </c>
      <c r="E129" s="150" t="s">
        <v>350</v>
      </c>
      <c r="F129" s="121"/>
      <c r="G129" s="116"/>
      <c r="H129" s="116"/>
      <c r="I129" s="116"/>
      <c r="J129" s="117" t="s">
        <v>69</v>
      </c>
      <c r="K129" s="109"/>
      <c r="L129" s="118"/>
      <c r="M129" s="111" t="s">
        <v>346</v>
      </c>
      <c r="N129" s="111" t="s">
        <v>351</v>
      </c>
      <c r="O129" s="112">
        <v>750510110</v>
      </c>
      <c r="Q129" s="119"/>
      <c r="R129" s="125"/>
    </row>
    <row r="130" spans="1:18" ht="25.5" x14ac:dyDescent="0.25">
      <c r="A130" s="101" t="s">
        <v>168</v>
      </c>
      <c r="B130" s="113">
        <v>44799</v>
      </c>
      <c r="C130" s="114" t="s">
        <v>53</v>
      </c>
      <c r="D130" s="46" t="s">
        <v>169</v>
      </c>
      <c r="E130" s="114" t="s">
        <v>170</v>
      </c>
      <c r="F130" s="116"/>
      <c r="G130" s="116"/>
      <c r="H130" s="116"/>
      <c r="I130" s="121" t="s">
        <v>171</v>
      </c>
      <c r="J130" s="117" t="s">
        <v>57</v>
      </c>
      <c r="K130" s="109" t="s">
        <v>172</v>
      </c>
      <c r="L130" s="118"/>
      <c r="M130" s="111" t="s">
        <v>173</v>
      </c>
      <c r="N130" s="111" t="s">
        <v>174</v>
      </c>
      <c r="O130" s="112" t="s">
        <v>352</v>
      </c>
      <c r="Q130" s="115"/>
      <c r="R130" s="125"/>
    </row>
    <row r="131" spans="1:18" x14ac:dyDescent="0.25">
      <c r="A131" s="101" t="s">
        <v>177</v>
      </c>
      <c r="B131" s="120">
        <v>44767</v>
      </c>
      <c r="C131" s="121" t="s">
        <v>53</v>
      </c>
      <c r="D131" s="52" t="s">
        <v>178</v>
      </c>
      <c r="E131" s="121" t="s">
        <v>179</v>
      </c>
      <c r="F131" s="116"/>
      <c r="G131" s="116"/>
      <c r="H131" s="116"/>
      <c r="I131" s="116"/>
      <c r="J131" s="122" t="s">
        <v>69</v>
      </c>
      <c r="K131" s="123" t="s">
        <v>84</v>
      </c>
      <c r="L131" s="118"/>
      <c r="M131" s="111" t="s">
        <v>178</v>
      </c>
      <c r="N131" s="111" t="s">
        <v>180</v>
      </c>
      <c r="O131" s="112">
        <v>607194613</v>
      </c>
      <c r="Q131" s="115"/>
      <c r="R131" s="121"/>
    </row>
    <row r="132" spans="1:18" x14ac:dyDescent="0.25">
      <c r="A132" s="101" t="s">
        <v>181</v>
      </c>
      <c r="B132" s="120">
        <v>44806</v>
      </c>
      <c r="C132" s="121" t="s">
        <v>53</v>
      </c>
      <c r="D132" s="52" t="s">
        <v>182</v>
      </c>
      <c r="E132" s="121" t="s">
        <v>183</v>
      </c>
      <c r="F132" s="116"/>
      <c r="G132" s="116"/>
      <c r="H132" s="116"/>
      <c r="I132" s="116"/>
      <c r="J132" s="122" t="s">
        <v>353</v>
      </c>
      <c r="K132" s="123" t="s">
        <v>119</v>
      </c>
      <c r="L132" s="118"/>
      <c r="M132" s="111" t="s">
        <v>182</v>
      </c>
      <c r="N132" s="111" t="s">
        <v>184</v>
      </c>
      <c r="O132" s="112">
        <v>667221738</v>
      </c>
      <c r="Q132" s="115"/>
      <c r="R132" s="121"/>
    </row>
    <row r="133" spans="1:18" x14ac:dyDescent="0.25">
      <c r="A133" s="101" t="s">
        <v>185</v>
      </c>
      <c r="B133" s="120">
        <v>44800</v>
      </c>
      <c r="C133" s="121" t="s">
        <v>75</v>
      </c>
      <c r="D133" s="52" t="s">
        <v>93</v>
      </c>
      <c r="E133" s="121" t="s">
        <v>83</v>
      </c>
      <c r="F133" s="116"/>
      <c r="G133" s="116"/>
      <c r="H133" s="116"/>
      <c r="I133" s="116"/>
      <c r="J133" s="122" t="s">
        <v>69</v>
      </c>
      <c r="K133" s="123" t="s">
        <v>91</v>
      </c>
      <c r="L133" s="118"/>
      <c r="M133" s="111" t="s">
        <v>92</v>
      </c>
      <c r="N133" s="111" t="s">
        <v>186</v>
      </c>
      <c r="O133" s="112">
        <v>632096392</v>
      </c>
      <c r="Q133" s="115"/>
      <c r="R133" s="116"/>
    </row>
    <row r="134" spans="1:18" ht="25.5" x14ac:dyDescent="0.25">
      <c r="A134" s="101" t="s">
        <v>189</v>
      </c>
      <c r="B134" s="120">
        <v>44732</v>
      </c>
      <c r="C134" s="121" t="s">
        <v>53</v>
      </c>
      <c r="D134" s="52" t="s">
        <v>190</v>
      </c>
      <c r="E134" s="121" t="s">
        <v>73</v>
      </c>
      <c r="F134" s="116"/>
      <c r="G134" s="121" t="s">
        <v>72</v>
      </c>
      <c r="H134" s="116"/>
      <c r="I134" s="121" t="s">
        <v>175</v>
      </c>
      <c r="J134" s="122" t="s">
        <v>57</v>
      </c>
      <c r="K134" s="123" t="s">
        <v>191</v>
      </c>
      <c r="L134" s="118"/>
      <c r="M134" s="111" t="s">
        <v>190</v>
      </c>
      <c r="N134" s="111" t="s">
        <v>192</v>
      </c>
      <c r="O134" s="112">
        <v>770326614</v>
      </c>
      <c r="Q134" s="115"/>
      <c r="R134" s="114"/>
    </row>
    <row r="135" spans="1:18" ht="25.5" x14ac:dyDescent="0.25">
      <c r="A135" s="101" t="s">
        <v>193</v>
      </c>
      <c r="B135" s="120">
        <v>44820</v>
      </c>
      <c r="C135" s="121" t="s">
        <v>53</v>
      </c>
      <c r="D135" s="151" t="s">
        <v>190</v>
      </c>
      <c r="E135" s="152" t="s">
        <v>194</v>
      </c>
      <c r="F135" s="121"/>
      <c r="G135" s="116"/>
      <c r="H135" s="116"/>
      <c r="I135" s="116"/>
      <c r="J135" s="122" t="s">
        <v>69</v>
      </c>
      <c r="K135" s="123" t="s">
        <v>195</v>
      </c>
      <c r="L135" s="118"/>
      <c r="M135" s="111" t="s">
        <v>190</v>
      </c>
      <c r="N135" s="111" t="s">
        <v>156</v>
      </c>
      <c r="O135" s="112">
        <v>668451116</v>
      </c>
      <c r="Q135" s="126"/>
      <c r="R135" s="114"/>
    </row>
    <row r="136" spans="1:18" x14ac:dyDescent="0.25">
      <c r="A136" s="101" t="s">
        <v>196</v>
      </c>
      <c r="B136" s="120">
        <v>44820</v>
      </c>
      <c r="C136" s="121" t="s">
        <v>53</v>
      </c>
      <c r="D136" s="151" t="s">
        <v>190</v>
      </c>
      <c r="E136" s="152" t="s">
        <v>197</v>
      </c>
      <c r="F136" s="121"/>
      <c r="G136" s="116"/>
      <c r="H136" s="116"/>
      <c r="I136" s="116"/>
      <c r="J136" s="122" t="s">
        <v>69</v>
      </c>
      <c r="K136" s="123"/>
      <c r="L136" s="118"/>
      <c r="M136" s="111" t="s">
        <v>190</v>
      </c>
      <c r="N136" s="111" t="s">
        <v>198</v>
      </c>
      <c r="O136" s="112">
        <v>668451116</v>
      </c>
      <c r="Q136" s="126"/>
      <c r="R136" s="114"/>
    </row>
    <row r="137" spans="1:18" x14ac:dyDescent="0.25">
      <c r="A137" s="101"/>
      <c r="B137" s="153">
        <v>44839</v>
      </c>
      <c r="C137" s="121" t="s">
        <v>65</v>
      </c>
      <c r="D137" s="121" t="s">
        <v>312</v>
      </c>
      <c r="E137" s="52" t="s">
        <v>342</v>
      </c>
      <c r="F137" s="116" t="s">
        <v>70</v>
      </c>
      <c r="G137" s="116"/>
      <c r="H137" s="116"/>
      <c r="I137" s="116"/>
      <c r="J137" s="122" t="s">
        <v>69</v>
      </c>
      <c r="K137" s="123"/>
      <c r="L137" s="118"/>
      <c r="M137" s="111" t="s">
        <v>354</v>
      </c>
      <c r="N137" s="111" t="s">
        <v>355</v>
      </c>
      <c r="O137" s="112">
        <v>628334163</v>
      </c>
      <c r="Q137" s="127"/>
      <c r="R137" s="116"/>
    </row>
    <row r="138" spans="1:18" x14ac:dyDescent="0.25">
      <c r="A138" s="101" t="s">
        <v>199</v>
      </c>
      <c r="B138" s="154">
        <v>44809</v>
      </c>
      <c r="C138" s="121" t="s">
        <v>53</v>
      </c>
      <c r="D138" s="121" t="s">
        <v>200</v>
      </c>
      <c r="E138" s="52" t="s">
        <v>201</v>
      </c>
      <c r="F138" s="116"/>
      <c r="G138" s="121" t="s">
        <v>72</v>
      </c>
      <c r="H138" s="116"/>
      <c r="I138" s="121" t="s">
        <v>202</v>
      </c>
      <c r="J138" s="129" t="s">
        <v>69</v>
      </c>
      <c r="K138" s="130" t="s">
        <v>203</v>
      </c>
      <c r="L138" s="118"/>
      <c r="M138" s="111" t="s">
        <v>200</v>
      </c>
      <c r="N138" s="111" t="s">
        <v>204</v>
      </c>
      <c r="O138" s="112">
        <v>612102350</v>
      </c>
      <c r="Q138" s="115"/>
      <c r="R138" s="128"/>
    </row>
    <row r="139" spans="1:18" ht="25.5" x14ac:dyDescent="0.25">
      <c r="A139" s="101" t="s">
        <v>356</v>
      </c>
      <c r="B139" s="154">
        <v>44841</v>
      </c>
      <c r="C139" s="121" t="s">
        <v>65</v>
      </c>
      <c r="D139" s="121" t="s">
        <v>357</v>
      </c>
      <c r="E139" s="52" t="s">
        <v>268</v>
      </c>
      <c r="F139" s="116"/>
      <c r="G139" s="121"/>
      <c r="H139" s="116"/>
      <c r="I139" s="121"/>
      <c r="J139" s="129" t="s">
        <v>69</v>
      </c>
      <c r="K139" s="130" t="s">
        <v>358</v>
      </c>
      <c r="L139" s="118"/>
      <c r="M139" s="111" t="s">
        <v>271</v>
      </c>
      <c r="N139" s="111" t="s">
        <v>359</v>
      </c>
      <c r="O139" s="112"/>
      <c r="Q139" s="119"/>
      <c r="R139" s="128"/>
    </row>
    <row r="140" spans="1:18" x14ac:dyDescent="0.25">
      <c r="A140" s="101" t="s">
        <v>205</v>
      </c>
      <c r="B140" s="153">
        <v>44769</v>
      </c>
      <c r="C140" s="114" t="s">
        <v>53</v>
      </c>
      <c r="D140" s="46" t="s">
        <v>206</v>
      </c>
      <c r="E140" s="114" t="s">
        <v>163</v>
      </c>
      <c r="F140" s="116"/>
      <c r="G140" s="116"/>
      <c r="H140" s="116"/>
      <c r="I140" s="116"/>
      <c r="J140" s="117" t="s">
        <v>69</v>
      </c>
      <c r="K140" s="109" t="s">
        <v>84</v>
      </c>
      <c r="L140" s="118"/>
      <c r="M140" s="111" t="s">
        <v>207</v>
      </c>
      <c r="N140" s="111" t="s">
        <v>208</v>
      </c>
      <c r="O140" s="112">
        <v>628330312</v>
      </c>
      <c r="Q140" s="115"/>
      <c r="R140" s="125"/>
    </row>
    <row r="141" spans="1:18" x14ac:dyDescent="0.25">
      <c r="A141" s="101" t="s">
        <v>209</v>
      </c>
      <c r="B141" s="153">
        <v>44813</v>
      </c>
      <c r="C141" s="121" t="s">
        <v>53</v>
      </c>
      <c r="D141" s="52" t="s">
        <v>210</v>
      </c>
      <c r="E141" s="121" t="s">
        <v>211</v>
      </c>
      <c r="F141" s="116"/>
      <c r="G141" s="116"/>
      <c r="H141" s="116"/>
      <c r="I141" s="116"/>
      <c r="J141" s="122" t="s">
        <v>69</v>
      </c>
      <c r="K141" s="123" t="s">
        <v>67</v>
      </c>
      <c r="L141" s="118"/>
      <c r="M141" s="111" t="s">
        <v>212</v>
      </c>
      <c r="N141" s="111" t="s">
        <v>213</v>
      </c>
      <c r="O141" s="112">
        <v>615743594</v>
      </c>
      <c r="Q141" s="115"/>
      <c r="R141" s="116"/>
    </row>
    <row r="142" spans="1:18" x14ac:dyDescent="0.25">
      <c r="A142" s="101" t="s">
        <v>360</v>
      </c>
      <c r="B142" s="153">
        <v>44574</v>
      </c>
      <c r="C142" s="121" t="s">
        <v>65</v>
      </c>
      <c r="D142" s="52" t="s">
        <v>361</v>
      </c>
      <c r="E142" s="121" t="s">
        <v>362</v>
      </c>
      <c r="F142" s="116"/>
      <c r="G142" s="116"/>
      <c r="H142" s="116"/>
      <c r="I142" s="116"/>
      <c r="J142" s="122" t="s">
        <v>57</v>
      </c>
      <c r="K142" s="123" t="s">
        <v>188</v>
      </c>
      <c r="L142" s="118"/>
      <c r="M142" s="111" t="s">
        <v>361</v>
      </c>
      <c r="N142" s="111" t="s">
        <v>160</v>
      </c>
      <c r="O142" s="112">
        <v>603092078</v>
      </c>
      <c r="Q142" s="119"/>
      <c r="R142" s="116"/>
    </row>
    <row r="143" spans="1:18" x14ac:dyDescent="0.25">
      <c r="A143" s="101" t="s">
        <v>363</v>
      </c>
      <c r="B143" s="155">
        <v>44755</v>
      </c>
      <c r="C143" s="114" t="s">
        <v>75</v>
      </c>
      <c r="D143" s="46" t="s">
        <v>364</v>
      </c>
      <c r="E143" s="114" t="s">
        <v>365</v>
      </c>
      <c r="F143" s="114"/>
      <c r="G143" s="125"/>
      <c r="H143" s="125"/>
      <c r="I143" s="125"/>
      <c r="J143" s="117" t="s">
        <v>69</v>
      </c>
      <c r="K143" s="109" t="s">
        <v>84</v>
      </c>
      <c r="L143" s="140"/>
      <c r="M143" s="111" t="s">
        <v>364</v>
      </c>
      <c r="N143" s="111" t="s">
        <v>366</v>
      </c>
      <c r="O143" s="112">
        <v>760417186</v>
      </c>
      <c r="Q143" s="119"/>
      <c r="R143" s="125"/>
    </row>
    <row r="144" spans="1:18" x14ac:dyDescent="0.25">
      <c r="A144" s="101" t="s">
        <v>214</v>
      </c>
      <c r="B144" s="155">
        <v>44816</v>
      </c>
      <c r="C144" s="114" t="s">
        <v>65</v>
      </c>
      <c r="D144" s="46" t="s">
        <v>215</v>
      </c>
      <c r="E144" s="114" t="s">
        <v>71</v>
      </c>
      <c r="F144" s="114"/>
      <c r="G144" s="125"/>
      <c r="H144" s="125"/>
      <c r="I144" s="125"/>
      <c r="J144" s="117" t="s">
        <v>66</v>
      </c>
      <c r="K144" s="109" t="s">
        <v>67</v>
      </c>
      <c r="L144" s="140"/>
      <c r="M144" s="111" t="s">
        <v>215</v>
      </c>
      <c r="N144" s="111" t="s">
        <v>120</v>
      </c>
      <c r="O144" s="112">
        <v>689707917</v>
      </c>
      <c r="Q144" s="119"/>
      <c r="R144" s="125"/>
    </row>
    <row r="145" spans="1:18" x14ac:dyDescent="0.25">
      <c r="A145" s="101" t="s">
        <v>216</v>
      </c>
      <c r="B145" s="155">
        <v>44813</v>
      </c>
      <c r="C145" s="114" t="s">
        <v>65</v>
      </c>
      <c r="D145" s="46" t="s">
        <v>217</v>
      </c>
      <c r="E145" s="114" t="s">
        <v>218</v>
      </c>
      <c r="F145" s="125" t="s">
        <v>367</v>
      </c>
      <c r="G145" s="125"/>
      <c r="H145" s="116"/>
      <c r="I145" s="116"/>
      <c r="J145" s="117" t="s">
        <v>69</v>
      </c>
      <c r="K145" s="109"/>
      <c r="L145" s="140"/>
      <c r="M145" s="111" t="s">
        <v>217</v>
      </c>
      <c r="N145" s="111" t="s">
        <v>213</v>
      </c>
      <c r="O145" s="112">
        <v>786560678</v>
      </c>
      <c r="Q145" s="133"/>
      <c r="R145" s="125"/>
    </row>
    <row r="146" spans="1:18" x14ac:dyDescent="0.25">
      <c r="A146" s="101" t="s">
        <v>219</v>
      </c>
      <c r="B146" s="155">
        <v>44832</v>
      </c>
      <c r="C146" s="114" t="s">
        <v>53</v>
      </c>
      <c r="D146" s="46" t="s">
        <v>220</v>
      </c>
      <c r="E146" s="114" t="s">
        <v>221</v>
      </c>
      <c r="F146" s="114"/>
      <c r="G146" s="114" t="s">
        <v>56</v>
      </c>
      <c r="H146" s="125"/>
      <c r="I146" s="125"/>
      <c r="J146" s="117" t="s">
        <v>57</v>
      </c>
      <c r="K146" s="109"/>
      <c r="L146" s="118"/>
      <c r="M146" s="111" t="s">
        <v>223</v>
      </c>
      <c r="N146" s="111" t="s">
        <v>208</v>
      </c>
      <c r="O146" s="112">
        <v>687195209</v>
      </c>
      <c r="Q146" s="115"/>
      <c r="R146" s="125"/>
    </row>
    <row r="147" spans="1:18" x14ac:dyDescent="0.25">
      <c r="A147" s="101"/>
      <c r="B147" s="155">
        <v>44830</v>
      </c>
      <c r="C147" s="114" t="s">
        <v>65</v>
      </c>
      <c r="D147" s="46" t="s">
        <v>368</v>
      </c>
      <c r="E147" s="114" t="s">
        <v>369</v>
      </c>
      <c r="F147" s="114"/>
      <c r="G147" s="114"/>
      <c r="H147" s="125"/>
      <c r="I147" s="125"/>
      <c r="J147" s="117" t="s">
        <v>69</v>
      </c>
      <c r="K147" s="109"/>
      <c r="L147" s="118"/>
      <c r="M147" s="111" t="s">
        <v>190</v>
      </c>
      <c r="N147" s="111" t="s">
        <v>198</v>
      </c>
      <c r="O147" s="112">
        <v>668401116</v>
      </c>
      <c r="Q147" s="119"/>
      <c r="R147" s="125"/>
    </row>
    <row r="148" spans="1:18" x14ac:dyDescent="0.25">
      <c r="A148" s="101"/>
      <c r="B148" s="155">
        <v>44814</v>
      </c>
      <c r="C148" s="114" t="s">
        <v>65</v>
      </c>
      <c r="D148" s="46" t="s">
        <v>370</v>
      </c>
      <c r="E148" s="114" t="s">
        <v>170</v>
      </c>
      <c r="F148" s="125"/>
      <c r="G148" s="114"/>
      <c r="H148" s="125"/>
      <c r="I148" s="125"/>
      <c r="J148" s="117" t="s">
        <v>66</v>
      </c>
      <c r="K148" s="109" t="s">
        <v>84</v>
      </c>
      <c r="L148" s="140"/>
      <c r="M148" s="111" t="s">
        <v>370</v>
      </c>
      <c r="N148" s="111" t="s">
        <v>68</v>
      </c>
      <c r="O148" s="112">
        <v>629556493</v>
      </c>
      <c r="Q148" s="127"/>
      <c r="R148" s="125"/>
    </row>
    <row r="149" spans="1:18" x14ac:dyDescent="0.25">
      <c r="A149" s="101"/>
      <c r="B149" s="155">
        <v>44817</v>
      </c>
      <c r="C149" s="114" t="s">
        <v>65</v>
      </c>
      <c r="D149" s="46" t="s">
        <v>371</v>
      </c>
      <c r="E149" s="121" t="s">
        <v>233</v>
      </c>
      <c r="F149" s="121" t="s">
        <v>335</v>
      </c>
      <c r="G149" s="116"/>
      <c r="H149" s="116"/>
      <c r="I149" s="116"/>
      <c r="J149" s="122" t="s">
        <v>69</v>
      </c>
      <c r="K149" s="123"/>
      <c r="L149" s="118"/>
      <c r="M149" s="111" t="s">
        <v>372</v>
      </c>
      <c r="N149" s="111" t="s">
        <v>104</v>
      </c>
      <c r="O149" s="112">
        <v>610110300</v>
      </c>
      <c r="Q149" s="119"/>
      <c r="R149" s="125"/>
    </row>
    <row r="150" spans="1:18" x14ac:dyDescent="0.25">
      <c r="A150" s="101" t="s">
        <v>224</v>
      </c>
      <c r="B150" s="153">
        <v>44818</v>
      </c>
      <c r="C150" s="121" t="s">
        <v>53</v>
      </c>
      <c r="D150" s="52" t="s">
        <v>225</v>
      </c>
      <c r="E150" s="121" t="s">
        <v>226</v>
      </c>
      <c r="F150" s="116"/>
      <c r="G150" s="121" t="s">
        <v>113</v>
      </c>
      <c r="H150" s="116"/>
      <c r="I150" s="116"/>
      <c r="J150" s="122" t="s">
        <v>57</v>
      </c>
      <c r="K150" s="123" t="s">
        <v>113</v>
      </c>
      <c r="L150" s="118"/>
      <c r="M150" s="111" t="s">
        <v>225</v>
      </c>
      <c r="N150" s="111" t="s">
        <v>227</v>
      </c>
      <c r="O150" s="112">
        <v>661136979</v>
      </c>
      <c r="Q150" s="115"/>
      <c r="R150" s="121"/>
    </row>
    <row r="151" spans="1:18" x14ac:dyDescent="0.25">
      <c r="A151" s="101" t="s">
        <v>228</v>
      </c>
      <c r="B151" s="153">
        <v>44826</v>
      </c>
      <c r="C151" s="121" t="s">
        <v>75</v>
      </c>
      <c r="D151" s="52" t="s">
        <v>225</v>
      </c>
      <c r="E151" s="121" t="s">
        <v>229</v>
      </c>
      <c r="F151" s="116"/>
      <c r="G151" s="116"/>
      <c r="H151" s="116"/>
      <c r="I151" s="116"/>
      <c r="J151" s="122" t="s">
        <v>57</v>
      </c>
      <c r="K151" s="123"/>
      <c r="L151" s="118"/>
      <c r="M151" s="111" t="s">
        <v>225</v>
      </c>
      <c r="N151" s="111" t="s">
        <v>230</v>
      </c>
      <c r="O151" s="112">
        <v>652915019</v>
      </c>
      <c r="Q151" s="115"/>
      <c r="R151" s="125"/>
    </row>
    <row r="152" spans="1:18" x14ac:dyDescent="0.25">
      <c r="A152" s="101" t="s">
        <v>231</v>
      </c>
      <c r="B152" s="153">
        <v>44819</v>
      </c>
      <c r="C152" s="121" t="s">
        <v>53</v>
      </c>
      <c r="D152" s="52" t="s">
        <v>232</v>
      </c>
      <c r="E152" s="121" t="s">
        <v>233</v>
      </c>
      <c r="F152" s="116" t="s">
        <v>367</v>
      </c>
      <c r="G152" s="116"/>
      <c r="H152" s="116"/>
      <c r="I152" s="116"/>
      <c r="J152" s="122" t="s">
        <v>57</v>
      </c>
      <c r="K152" s="123" t="s">
        <v>84</v>
      </c>
      <c r="L152" s="118"/>
      <c r="M152" s="111" t="s">
        <v>234</v>
      </c>
      <c r="N152" s="111" t="s">
        <v>235</v>
      </c>
      <c r="O152" s="112">
        <v>617452430</v>
      </c>
      <c r="Q152" s="115"/>
      <c r="R152" s="125"/>
    </row>
    <row r="153" spans="1:18" x14ac:dyDescent="0.25">
      <c r="A153" s="101" t="s">
        <v>236</v>
      </c>
      <c r="B153" s="155">
        <v>44832</v>
      </c>
      <c r="C153" s="114" t="s">
        <v>75</v>
      </c>
      <c r="D153" s="46" t="s">
        <v>237</v>
      </c>
      <c r="E153" s="114" t="s">
        <v>373</v>
      </c>
      <c r="F153" s="121"/>
      <c r="G153" s="116"/>
      <c r="H153" s="116"/>
      <c r="I153" s="116"/>
      <c r="J153" s="117" t="s">
        <v>69</v>
      </c>
      <c r="K153" s="109" t="s">
        <v>67</v>
      </c>
      <c r="L153" s="134"/>
      <c r="M153" s="111" t="s">
        <v>237</v>
      </c>
      <c r="N153" s="111" t="s">
        <v>139</v>
      </c>
      <c r="O153" s="112"/>
      <c r="Q153" s="156"/>
      <c r="R153" s="125"/>
    </row>
    <row r="154" spans="1:18" x14ac:dyDescent="0.25">
      <c r="A154" s="101" t="s">
        <v>239</v>
      </c>
      <c r="B154" s="153">
        <v>44587</v>
      </c>
      <c r="C154" s="121" t="s">
        <v>53</v>
      </c>
      <c r="D154" s="52" t="s">
        <v>238</v>
      </c>
      <c r="E154" s="121" t="s">
        <v>240</v>
      </c>
      <c r="F154" s="116"/>
      <c r="G154" s="116"/>
      <c r="H154" s="116"/>
      <c r="I154" s="121" t="s">
        <v>241</v>
      </c>
      <c r="J154" s="122" t="s">
        <v>57</v>
      </c>
      <c r="K154" s="123" t="s">
        <v>172</v>
      </c>
      <c r="L154" s="110"/>
      <c r="M154" s="111" t="s">
        <v>238</v>
      </c>
      <c r="N154" s="111" t="s">
        <v>242</v>
      </c>
      <c r="O154" s="112">
        <v>676514321</v>
      </c>
      <c r="Q154" s="126"/>
      <c r="R154" s="121"/>
    </row>
    <row r="155" spans="1:18" x14ac:dyDescent="0.25">
      <c r="A155" s="101" t="s">
        <v>243</v>
      </c>
      <c r="B155" s="153">
        <v>44693</v>
      </c>
      <c r="C155" s="121" t="s">
        <v>53</v>
      </c>
      <c r="D155" s="52" t="s">
        <v>244</v>
      </c>
      <c r="E155" s="121" t="s">
        <v>183</v>
      </c>
      <c r="F155" s="116"/>
      <c r="G155" s="121" t="s">
        <v>113</v>
      </c>
      <c r="H155" s="116"/>
      <c r="I155" s="116"/>
      <c r="J155" s="122" t="s">
        <v>57</v>
      </c>
      <c r="K155" s="123" t="s">
        <v>113</v>
      </c>
      <c r="L155" s="110"/>
      <c r="M155" s="111" t="s">
        <v>244</v>
      </c>
      <c r="N155" s="111" t="s">
        <v>245</v>
      </c>
      <c r="O155" s="112">
        <v>614098550</v>
      </c>
      <c r="Q155" s="115"/>
      <c r="R155" s="121"/>
    </row>
    <row r="156" spans="1:18" x14ac:dyDescent="0.25">
      <c r="A156" s="101" t="s">
        <v>246</v>
      </c>
      <c r="B156" s="153">
        <v>44827</v>
      </c>
      <c r="C156" s="121" t="s">
        <v>53</v>
      </c>
      <c r="D156" s="52" t="s">
        <v>247</v>
      </c>
      <c r="E156" s="121" t="s">
        <v>248</v>
      </c>
      <c r="F156" s="121"/>
      <c r="G156" s="116"/>
      <c r="H156" s="116"/>
      <c r="I156" s="66"/>
      <c r="J156" s="122" t="s">
        <v>69</v>
      </c>
      <c r="K156" s="123" t="s">
        <v>67</v>
      </c>
      <c r="L156" s="110"/>
      <c r="M156" s="157" t="s">
        <v>247</v>
      </c>
      <c r="N156" s="157" t="s">
        <v>374</v>
      </c>
      <c r="O156" s="157" t="s">
        <v>375</v>
      </c>
      <c r="Q156" s="115"/>
      <c r="R156" s="116"/>
    </row>
    <row r="157" spans="1:18" x14ac:dyDescent="0.25">
      <c r="A157" s="101" t="s">
        <v>249</v>
      </c>
      <c r="B157" s="153">
        <v>44813</v>
      </c>
      <c r="C157" s="121" t="s">
        <v>65</v>
      </c>
      <c r="D157" s="52" t="s">
        <v>155</v>
      </c>
      <c r="E157" s="121" t="s">
        <v>198</v>
      </c>
      <c r="F157" s="121"/>
      <c r="G157" s="116"/>
      <c r="H157" s="116"/>
      <c r="I157" s="66"/>
      <c r="J157" s="122" t="s">
        <v>69</v>
      </c>
      <c r="K157" s="123" t="s">
        <v>67</v>
      </c>
      <c r="L157" s="134"/>
      <c r="M157" s="111" t="s">
        <v>250</v>
      </c>
      <c r="N157" s="111" t="s">
        <v>251</v>
      </c>
      <c r="O157" s="112">
        <v>682350140</v>
      </c>
      <c r="Q157" s="115"/>
      <c r="R157" s="116"/>
    </row>
    <row r="158" spans="1:18" ht="25.5" x14ac:dyDescent="0.25">
      <c r="A158" s="101" t="s">
        <v>252</v>
      </c>
      <c r="B158" s="153">
        <v>44804</v>
      </c>
      <c r="C158" s="121" t="s">
        <v>53</v>
      </c>
      <c r="D158" s="52" t="s">
        <v>253</v>
      </c>
      <c r="E158" s="121" t="s">
        <v>183</v>
      </c>
      <c r="F158" s="125"/>
      <c r="G158" s="125"/>
      <c r="H158" s="116"/>
      <c r="I158" s="121" t="s">
        <v>175</v>
      </c>
      <c r="J158" s="122" t="s">
        <v>57</v>
      </c>
      <c r="K158" s="123" t="s">
        <v>254</v>
      </c>
      <c r="L158" s="118"/>
      <c r="M158" s="111" t="s">
        <v>255</v>
      </c>
      <c r="N158" s="111" t="s">
        <v>131</v>
      </c>
      <c r="O158" s="112">
        <v>607320212</v>
      </c>
      <c r="Q158" s="115"/>
      <c r="R158" s="121"/>
    </row>
    <row r="159" spans="1:18" x14ac:dyDescent="0.25">
      <c r="A159" s="101" t="s">
        <v>256</v>
      </c>
      <c r="B159" s="155">
        <v>44816</v>
      </c>
      <c r="C159" s="114" t="s">
        <v>53</v>
      </c>
      <c r="D159" s="46" t="s">
        <v>257</v>
      </c>
      <c r="E159" s="114" t="s">
        <v>258</v>
      </c>
      <c r="F159" s="125"/>
      <c r="G159" s="125"/>
      <c r="H159" s="125"/>
      <c r="I159" s="125"/>
      <c r="J159" s="117" t="s">
        <v>57</v>
      </c>
      <c r="K159" s="109" t="s">
        <v>188</v>
      </c>
      <c r="L159" s="118"/>
      <c r="M159" s="111" t="s">
        <v>257</v>
      </c>
      <c r="N159" s="111" t="s">
        <v>259</v>
      </c>
      <c r="O159" s="112">
        <v>622882106</v>
      </c>
      <c r="Q159" s="115"/>
      <c r="R159" s="125"/>
    </row>
    <row r="160" spans="1:18" x14ac:dyDescent="0.25">
      <c r="A160" s="101"/>
      <c r="B160" s="155">
        <v>44824</v>
      </c>
      <c r="C160" s="114" t="s">
        <v>75</v>
      </c>
      <c r="D160" s="46" t="s">
        <v>376</v>
      </c>
      <c r="E160" s="114" t="s">
        <v>377</v>
      </c>
      <c r="F160" s="125"/>
      <c r="G160" s="125"/>
      <c r="H160" s="125"/>
      <c r="I160" s="125"/>
      <c r="J160" s="117" t="s">
        <v>69</v>
      </c>
      <c r="K160" s="109"/>
      <c r="L160" s="118"/>
      <c r="M160" s="111" t="s">
        <v>378</v>
      </c>
      <c r="N160" s="111" t="s">
        <v>379</v>
      </c>
      <c r="O160" s="112">
        <v>650598526</v>
      </c>
      <c r="Q160" s="119"/>
      <c r="R160" s="125"/>
    </row>
    <row r="161" spans="1:18" x14ac:dyDescent="0.25">
      <c r="A161" s="101"/>
      <c r="B161" s="155">
        <v>44820</v>
      </c>
      <c r="C161" s="114" t="s">
        <v>65</v>
      </c>
      <c r="D161" s="46" t="s">
        <v>309</v>
      </c>
      <c r="E161" s="114" t="s">
        <v>310</v>
      </c>
      <c r="F161" s="114" t="s">
        <v>70</v>
      </c>
      <c r="G161" s="125"/>
      <c r="H161" s="125"/>
      <c r="I161" s="125"/>
      <c r="J161" s="117" t="s">
        <v>69</v>
      </c>
      <c r="K161" s="109"/>
      <c r="L161" s="140"/>
      <c r="M161" s="111" t="s">
        <v>309</v>
      </c>
      <c r="N161" s="111" t="s">
        <v>380</v>
      </c>
      <c r="O161" s="112">
        <v>622564325</v>
      </c>
      <c r="Q161" s="119"/>
      <c r="R161" s="125"/>
    </row>
    <row r="162" spans="1:18" x14ac:dyDescent="0.25">
      <c r="A162" s="101" t="s">
        <v>261</v>
      </c>
      <c r="B162" s="155">
        <v>44813</v>
      </c>
      <c r="C162" s="114" t="s">
        <v>75</v>
      </c>
      <c r="D162" s="46" t="s">
        <v>262</v>
      </c>
      <c r="E162" s="114" t="s">
        <v>263</v>
      </c>
      <c r="F162" s="114"/>
      <c r="G162" s="125"/>
      <c r="H162" s="125"/>
      <c r="I162" s="125"/>
      <c r="J162" s="117" t="s">
        <v>69</v>
      </c>
      <c r="K162" s="109"/>
      <c r="L162" s="140"/>
      <c r="M162" s="111" t="s">
        <v>262</v>
      </c>
      <c r="N162" s="111" t="s">
        <v>260</v>
      </c>
      <c r="O162" s="112">
        <v>767950127</v>
      </c>
      <c r="Q162" s="115"/>
      <c r="R162" s="125"/>
    </row>
    <row r="163" spans="1:18" x14ac:dyDescent="0.25">
      <c r="A163" s="158" t="s">
        <v>381</v>
      </c>
      <c r="B163" s="155">
        <v>44813</v>
      </c>
      <c r="C163" s="114" t="s">
        <v>53</v>
      </c>
      <c r="D163" s="46" t="s">
        <v>262</v>
      </c>
      <c r="E163" s="114" t="s">
        <v>264</v>
      </c>
      <c r="F163" s="114"/>
      <c r="G163" s="125"/>
      <c r="H163" s="125"/>
      <c r="I163" s="125"/>
      <c r="J163" s="117" t="s">
        <v>69</v>
      </c>
      <c r="K163" s="109" t="s">
        <v>67</v>
      </c>
      <c r="L163" s="140"/>
      <c r="M163" s="111" t="s">
        <v>262</v>
      </c>
      <c r="N163" s="111" t="s">
        <v>265</v>
      </c>
      <c r="O163" s="112">
        <v>677859180</v>
      </c>
      <c r="Q163" s="127"/>
      <c r="R163" s="125"/>
    </row>
    <row r="164" spans="1:18" x14ac:dyDescent="0.25">
      <c r="A164" s="158" t="s">
        <v>266</v>
      </c>
      <c r="B164" s="155">
        <v>44812</v>
      </c>
      <c r="C164" s="114" t="s">
        <v>65</v>
      </c>
      <c r="D164" s="46" t="s">
        <v>267</v>
      </c>
      <c r="E164" s="114" t="s">
        <v>268</v>
      </c>
      <c r="F164" s="114"/>
      <c r="G164" s="125"/>
      <c r="H164" s="125"/>
      <c r="I164" s="125"/>
      <c r="J164" s="117" t="s">
        <v>69</v>
      </c>
      <c r="K164" s="109" t="s">
        <v>269</v>
      </c>
      <c r="L164" s="140"/>
      <c r="M164" s="111" t="s">
        <v>270</v>
      </c>
      <c r="N164" s="111" t="s">
        <v>271</v>
      </c>
      <c r="O164" s="112">
        <v>660963894</v>
      </c>
      <c r="Q164" s="127"/>
      <c r="R164" s="125"/>
    </row>
    <row r="165" spans="1:18" x14ac:dyDescent="0.25">
      <c r="A165" s="159" t="s">
        <v>272</v>
      </c>
      <c r="B165" s="153">
        <v>44841</v>
      </c>
      <c r="C165" s="121" t="s">
        <v>75</v>
      </c>
      <c r="D165" s="52" t="s">
        <v>273</v>
      </c>
      <c r="E165" s="121" t="s">
        <v>274</v>
      </c>
      <c r="F165" s="116"/>
      <c r="G165" s="116"/>
      <c r="H165" s="116"/>
      <c r="I165" s="116"/>
      <c r="J165" s="122" t="s">
        <v>69</v>
      </c>
      <c r="K165" s="123"/>
      <c r="L165" s="118"/>
      <c r="M165" s="111" t="s">
        <v>210</v>
      </c>
      <c r="N165" s="111" t="s">
        <v>275</v>
      </c>
      <c r="O165" s="112"/>
      <c r="Q165" s="115"/>
      <c r="R165" s="116"/>
    </row>
    <row r="166" spans="1:18" x14ac:dyDescent="0.25">
      <c r="A166" s="160" t="s">
        <v>382</v>
      </c>
      <c r="B166" s="161">
        <v>44817</v>
      </c>
      <c r="C166" s="162" t="s">
        <v>75</v>
      </c>
      <c r="D166" s="71" t="s">
        <v>276</v>
      </c>
      <c r="E166" s="162" t="s">
        <v>277</v>
      </c>
      <c r="F166" s="138"/>
      <c r="G166" s="138"/>
      <c r="H166" s="138"/>
      <c r="I166" s="138"/>
      <c r="J166" s="165" t="s">
        <v>69</v>
      </c>
      <c r="K166" s="109" t="s">
        <v>67</v>
      </c>
      <c r="L166" s="140"/>
      <c r="M166" s="157" t="s">
        <v>383</v>
      </c>
      <c r="N166" s="157" t="s">
        <v>198</v>
      </c>
      <c r="O166" s="157" t="s">
        <v>384</v>
      </c>
      <c r="Q166" s="163"/>
      <c r="R166" s="164"/>
    </row>
  </sheetData>
  <autoFilter ref="A1:S93" xr:uid="{00000000-0009-0000-0000-000001000000}"/>
  <conditionalFormatting sqref="B1 B72:B95 B167:B1048576">
    <cfRule type="cellIs" dxfId="5" priority="7" operator="greaterThan">
      <formula>$M$1-365</formula>
    </cfRule>
    <cfRule type="cellIs" dxfId="4" priority="8" operator="lessThan">
      <formula>$M$1-365</formula>
    </cfRule>
  </conditionalFormatting>
  <conditionalFormatting sqref="B96:B166">
    <cfRule type="cellIs" dxfId="3" priority="3" operator="greaterThan">
      <formula>$V$1-365</formula>
    </cfRule>
    <cfRule type="cellIs" dxfId="2" priority="4" operator="lessThan">
      <formula>$V$1-365</formula>
    </cfRule>
  </conditionalFormatting>
  <conditionalFormatting sqref="B2:B71">
    <cfRule type="cellIs" dxfId="1" priority="1" operator="greaterThan">
      <formula>$V$1-365</formula>
    </cfRule>
    <cfRule type="cellIs" dxfId="0" priority="2" operator="lessThan">
      <formula>$V$1-365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9"/>
  <sheetViews>
    <sheetView workbookViewId="0">
      <selection activeCell="F15" sqref="F15"/>
    </sheetView>
  </sheetViews>
  <sheetFormatPr baseColWidth="10" defaultRowHeight="15" x14ac:dyDescent="0.25"/>
  <cols>
    <col min="7" max="7" width="21.5703125" customWidth="1"/>
  </cols>
  <sheetData>
    <row r="1" spans="1:8" x14ac:dyDescent="0.25">
      <c r="A1" t="s">
        <v>292</v>
      </c>
      <c r="C1" t="s">
        <v>293</v>
      </c>
      <c r="E1" t="s">
        <v>301</v>
      </c>
      <c r="G1" t="s">
        <v>306</v>
      </c>
    </row>
    <row r="2" spans="1:8" x14ac:dyDescent="0.25">
      <c r="A2" t="s">
        <v>291</v>
      </c>
      <c r="C2" t="s">
        <v>294</v>
      </c>
      <c r="E2" t="s">
        <v>300</v>
      </c>
      <c r="G2" s="52" t="s">
        <v>111</v>
      </c>
      <c r="H2" s="51" t="s">
        <v>112</v>
      </c>
    </row>
    <row r="3" spans="1:8" x14ac:dyDescent="0.25">
      <c r="A3" t="s">
        <v>290</v>
      </c>
      <c r="C3" t="s">
        <v>295</v>
      </c>
      <c r="E3" t="s">
        <v>302</v>
      </c>
      <c r="G3" s="52" t="s">
        <v>278</v>
      </c>
      <c r="H3" s="51" t="s">
        <v>127</v>
      </c>
    </row>
    <row r="4" spans="1:8" x14ac:dyDescent="0.25">
      <c r="C4" t="s">
        <v>297</v>
      </c>
      <c r="E4" t="s">
        <v>303</v>
      </c>
      <c r="G4" s="59" t="s">
        <v>279</v>
      </c>
      <c r="H4" s="58" t="s">
        <v>133</v>
      </c>
    </row>
    <row r="5" spans="1:8" x14ac:dyDescent="0.25">
      <c r="C5" t="s">
        <v>296</v>
      </c>
      <c r="E5" t="s">
        <v>304</v>
      </c>
      <c r="G5" s="52" t="s">
        <v>281</v>
      </c>
      <c r="H5" s="51" t="s">
        <v>146</v>
      </c>
    </row>
    <row r="6" spans="1:8" x14ac:dyDescent="0.25">
      <c r="E6" t="s">
        <v>305</v>
      </c>
      <c r="G6" s="52" t="s">
        <v>162</v>
      </c>
      <c r="H6" s="51" t="s">
        <v>163</v>
      </c>
    </row>
    <row r="7" spans="1:8" x14ac:dyDescent="0.25">
      <c r="A7" t="s">
        <v>298</v>
      </c>
      <c r="B7">
        <v>1</v>
      </c>
      <c r="G7" s="52" t="s">
        <v>282</v>
      </c>
      <c r="H7" s="51" t="s">
        <v>187</v>
      </c>
    </row>
    <row r="8" spans="1:8" x14ac:dyDescent="0.25">
      <c r="A8" t="s">
        <v>299</v>
      </c>
      <c r="B8">
        <v>2</v>
      </c>
      <c r="G8" s="52" t="s">
        <v>286</v>
      </c>
      <c r="H8" s="51" t="s">
        <v>226</v>
      </c>
    </row>
    <row r="9" spans="1:8" x14ac:dyDescent="0.25">
      <c r="G9" s="52" t="s">
        <v>244</v>
      </c>
      <c r="H9" s="51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feuille sécurité</vt:lpstr>
      <vt:lpstr>Liste adherents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PierreB</cp:lastModifiedBy>
  <cp:lastPrinted>2022-10-18T11:56:14Z</cp:lastPrinted>
  <dcterms:created xsi:type="dcterms:W3CDTF">2021-12-13T09:34:06Z</dcterms:created>
  <dcterms:modified xsi:type="dcterms:W3CDTF">2022-11-08T13:32:24Z</dcterms:modified>
</cp:coreProperties>
</file>